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4520" yWindow="1040" windowWidth="34060" windowHeight="27300" tabRatio="500"/>
  </bookViews>
  <sheets>
    <sheet name="2018 Worldwide Broadband Speed " sheetId="1" r:id="rId1"/>
  </sheets>
  <definedNames>
    <definedName name="_xlnm._FilterDatabase" localSheetId="0" hidden="1">'2018 Worldwide Broadband Speed '!$A$4:$X$252</definedName>
  </definedNames>
  <calcPr calcId="14000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G205" i="1" l="1"/>
  <c r="S204" i="1"/>
  <c r="Q204" i="1"/>
  <c r="P204" i="1"/>
  <c r="O204" i="1"/>
  <c r="N204" i="1"/>
  <c r="R203" i="1"/>
  <c r="S203" i="1"/>
  <c r="Q203" i="1"/>
  <c r="P203" i="1"/>
  <c r="H203" i="1"/>
  <c r="S202" i="1"/>
  <c r="Q202" i="1"/>
  <c r="P202" i="1"/>
  <c r="O202" i="1"/>
  <c r="N202" i="1"/>
  <c r="H202" i="1"/>
  <c r="S201" i="1"/>
  <c r="Q201" i="1"/>
  <c r="P201" i="1"/>
  <c r="O201" i="1"/>
  <c r="N201" i="1"/>
  <c r="H201" i="1"/>
  <c r="S200" i="1"/>
  <c r="Q200" i="1"/>
  <c r="P200" i="1"/>
  <c r="O200" i="1"/>
  <c r="N200" i="1"/>
  <c r="H200" i="1"/>
  <c r="S199" i="1"/>
  <c r="Q199" i="1"/>
  <c r="P199" i="1"/>
  <c r="O199" i="1"/>
  <c r="N199" i="1"/>
  <c r="H199" i="1"/>
  <c r="S198" i="1"/>
  <c r="Q198" i="1"/>
  <c r="P198" i="1"/>
  <c r="O198" i="1"/>
  <c r="N198" i="1"/>
  <c r="H198" i="1"/>
  <c r="R197" i="1"/>
  <c r="S197" i="1"/>
  <c r="Q197" i="1"/>
  <c r="P197" i="1"/>
  <c r="H197" i="1"/>
  <c r="S196" i="1"/>
  <c r="Q196" i="1"/>
  <c r="P196" i="1"/>
  <c r="O196" i="1"/>
  <c r="N196" i="1"/>
  <c r="H196" i="1"/>
  <c r="S195" i="1"/>
  <c r="Q195" i="1"/>
  <c r="P195" i="1"/>
  <c r="O195" i="1"/>
  <c r="N195" i="1"/>
  <c r="H195" i="1"/>
  <c r="S194" i="1"/>
  <c r="Q194" i="1"/>
  <c r="P194" i="1"/>
  <c r="O194" i="1"/>
  <c r="N194" i="1"/>
  <c r="H194" i="1"/>
  <c r="S193" i="1"/>
  <c r="Q193" i="1"/>
  <c r="P193" i="1"/>
  <c r="O193" i="1"/>
  <c r="N193" i="1"/>
  <c r="H193" i="1"/>
  <c r="S192" i="1"/>
  <c r="Q192" i="1"/>
  <c r="P192" i="1"/>
  <c r="O192" i="1"/>
  <c r="N192" i="1"/>
  <c r="H192" i="1"/>
  <c r="S191" i="1"/>
  <c r="Q191" i="1"/>
  <c r="P191" i="1"/>
  <c r="O191" i="1"/>
  <c r="N191" i="1"/>
  <c r="H191" i="1"/>
  <c r="S190" i="1"/>
  <c r="Q190" i="1"/>
  <c r="P190" i="1"/>
  <c r="O190" i="1"/>
  <c r="N190" i="1"/>
  <c r="H190" i="1"/>
  <c r="R189" i="1"/>
  <c r="S189" i="1"/>
  <c r="Q189" i="1"/>
  <c r="P189" i="1"/>
  <c r="H189" i="1"/>
  <c r="S188" i="1"/>
  <c r="Q188" i="1"/>
  <c r="P188" i="1"/>
  <c r="O188" i="1"/>
  <c r="N188" i="1"/>
  <c r="H188" i="1"/>
  <c r="S187" i="1"/>
  <c r="Q187" i="1"/>
  <c r="P187" i="1"/>
  <c r="O187" i="1"/>
  <c r="N187" i="1"/>
  <c r="H187" i="1"/>
  <c r="R186" i="1"/>
  <c r="S186" i="1"/>
  <c r="Q186" i="1"/>
  <c r="P186" i="1"/>
  <c r="H186" i="1"/>
  <c r="R185" i="1"/>
  <c r="S185" i="1"/>
  <c r="Q185" i="1"/>
  <c r="P185" i="1"/>
  <c r="O185" i="1"/>
  <c r="N185" i="1"/>
  <c r="H185" i="1"/>
  <c r="S184" i="1"/>
  <c r="Q184" i="1"/>
  <c r="P184" i="1"/>
  <c r="O184" i="1"/>
  <c r="N184" i="1"/>
  <c r="H184" i="1"/>
  <c r="S183" i="1"/>
  <c r="Q183" i="1"/>
  <c r="P183" i="1"/>
  <c r="O183" i="1"/>
  <c r="N183" i="1"/>
  <c r="H183" i="1"/>
  <c r="S182" i="1"/>
  <c r="Q182" i="1"/>
  <c r="P182" i="1"/>
  <c r="O182" i="1"/>
  <c r="N182" i="1"/>
  <c r="H182" i="1"/>
  <c r="R181" i="1"/>
  <c r="S181" i="1"/>
  <c r="Q181" i="1"/>
  <c r="P181" i="1"/>
  <c r="O181" i="1"/>
  <c r="N181" i="1"/>
  <c r="H181" i="1"/>
  <c r="R180" i="1"/>
  <c r="S180" i="1"/>
  <c r="Q180" i="1"/>
  <c r="P180" i="1"/>
  <c r="O180" i="1"/>
  <c r="N180" i="1"/>
  <c r="H180" i="1"/>
  <c r="S179" i="1"/>
  <c r="Q179" i="1"/>
  <c r="P179" i="1"/>
  <c r="O179" i="1"/>
  <c r="N179" i="1"/>
  <c r="H179" i="1"/>
  <c r="R178" i="1"/>
  <c r="S178" i="1"/>
  <c r="Q178" i="1"/>
  <c r="P178" i="1"/>
  <c r="H178" i="1"/>
  <c r="S177" i="1"/>
  <c r="Q177" i="1"/>
  <c r="P177" i="1"/>
  <c r="O177" i="1"/>
  <c r="N177" i="1"/>
  <c r="H177" i="1"/>
  <c r="S176" i="1"/>
  <c r="Q176" i="1"/>
  <c r="P176" i="1"/>
  <c r="O176" i="1"/>
  <c r="N176" i="1"/>
  <c r="H176" i="1"/>
  <c r="R175" i="1"/>
  <c r="S175" i="1"/>
  <c r="Q175" i="1"/>
  <c r="P175" i="1"/>
  <c r="O175" i="1"/>
  <c r="N175" i="1"/>
  <c r="H175" i="1"/>
  <c r="S174" i="1"/>
  <c r="Q174" i="1"/>
  <c r="P174" i="1"/>
  <c r="O174" i="1"/>
  <c r="N174" i="1"/>
  <c r="H174" i="1"/>
  <c r="S173" i="1"/>
  <c r="Q173" i="1"/>
  <c r="P173" i="1"/>
  <c r="O173" i="1"/>
  <c r="N173" i="1"/>
  <c r="H173" i="1"/>
  <c r="S172" i="1"/>
  <c r="Q172" i="1"/>
  <c r="P172" i="1"/>
  <c r="O172" i="1"/>
  <c r="N172" i="1"/>
  <c r="H172" i="1"/>
  <c r="R171" i="1"/>
  <c r="S171" i="1"/>
  <c r="Q171" i="1"/>
  <c r="P171" i="1"/>
  <c r="O171" i="1"/>
  <c r="N171" i="1"/>
  <c r="H171" i="1"/>
  <c r="R170" i="1"/>
  <c r="S170" i="1"/>
  <c r="Q170" i="1"/>
  <c r="P170" i="1"/>
  <c r="H170" i="1"/>
  <c r="R169" i="1"/>
  <c r="S169" i="1"/>
  <c r="Q169" i="1"/>
  <c r="P169" i="1"/>
  <c r="O169" i="1"/>
  <c r="N169" i="1"/>
  <c r="H169" i="1"/>
  <c r="R168" i="1"/>
  <c r="S168" i="1"/>
  <c r="Q168" i="1"/>
  <c r="P168" i="1"/>
  <c r="O168" i="1"/>
  <c r="N168" i="1"/>
  <c r="H168" i="1"/>
  <c r="R167" i="1"/>
  <c r="S167" i="1"/>
  <c r="Q167" i="1"/>
  <c r="P167" i="1"/>
  <c r="O167" i="1"/>
  <c r="N167" i="1"/>
  <c r="H167" i="1"/>
  <c r="R166" i="1"/>
  <c r="S166" i="1"/>
  <c r="Q166" i="1"/>
  <c r="P166" i="1"/>
  <c r="O166" i="1"/>
  <c r="N166" i="1"/>
  <c r="H166" i="1"/>
  <c r="S165" i="1"/>
  <c r="Q165" i="1"/>
  <c r="P165" i="1"/>
  <c r="O165" i="1"/>
  <c r="N165" i="1"/>
  <c r="H165" i="1"/>
  <c r="R164" i="1"/>
  <c r="S164" i="1"/>
  <c r="Q164" i="1"/>
  <c r="P164" i="1"/>
  <c r="O164" i="1"/>
  <c r="N164" i="1"/>
  <c r="H164" i="1"/>
  <c r="R163" i="1"/>
  <c r="S163" i="1"/>
  <c r="Q163" i="1"/>
  <c r="P163" i="1"/>
  <c r="H163" i="1"/>
  <c r="S162" i="1"/>
  <c r="Q162" i="1"/>
  <c r="P162" i="1"/>
  <c r="O162" i="1"/>
  <c r="N162" i="1"/>
  <c r="H162" i="1"/>
  <c r="S161" i="1"/>
  <c r="Q161" i="1"/>
  <c r="P161" i="1"/>
  <c r="O161" i="1"/>
  <c r="N161" i="1"/>
  <c r="H161" i="1"/>
  <c r="S160" i="1"/>
  <c r="Q160" i="1"/>
  <c r="P160" i="1"/>
  <c r="O160" i="1"/>
  <c r="N160" i="1"/>
  <c r="H160" i="1"/>
  <c r="R159" i="1"/>
  <c r="S159" i="1"/>
  <c r="Q159" i="1"/>
  <c r="P159" i="1"/>
  <c r="O159" i="1"/>
  <c r="N159" i="1"/>
  <c r="H159" i="1"/>
  <c r="S158" i="1"/>
  <c r="Q158" i="1"/>
  <c r="P158" i="1"/>
  <c r="O158" i="1"/>
  <c r="N158" i="1"/>
  <c r="H158" i="1"/>
  <c r="S157" i="1"/>
  <c r="Q157" i="1"/>
  <c r="P157" i="1"/>
  <c r="O157" i="1"/>
  <c r="N157" i="1"/>
  <c r="H157" i="1"/>
  <c r="S156" i="1"/>
  <c r="Q156" i="1"/>
  <c r="P156" i="1"/>
  <c r="O156" i="1"/>
  <c r="N156" i="1"/>
  <c r="H156" i="1"/>
  <c r="R155" i="1"/>
  <c r="S155" i="1"/>
  <c r="Q155" i="1"/>
  <c r="P155" i="1"/>
  <c r="O155" i="1"/>
  <c r="N155" i="1"/>
  <c r="H155" i="1"/>
  <c r="R154" i="1"/>
  <c r="S154" i="1"/>
  <c r="Q154" i="1"/>
  <c r="P154" i="1"/>
  <c r="O154" i="1"/>
  <c r="N154" i="1"/>
  <c r="H154" i="1"/>
  <c r="S153" i="1"/>
  <c r="Q153" i="1"/>
  <c r="P153" i="1"/>
  <c r="O153" i="1"/>
  <c r="N153" i="1"/>
  <c r="H153" i="1"/>
  <c r="S152" i="1"/>
  <c r="Q152" i="1"/>
  <c r="P152" i="1"/>
  <c r="O152" i="1"/>
  <c r="N152" i="1"/>
  <c r="H152" i="1"/>
  <c r="S151" i="1"/>
  <c r="Q151" i="1"/>
  <c r="P151" i="1"/>
  <c r="O151" i="1"/>
  <c r="N151" i="1"/>
  <c r="H151" i="1"/>
  <c r="S150" i="1"/>
  <c r="Q150" i="1"/>
  <c r="P150" i="1"/>
  <c r="O150" i="1"/>
  <c r="N150" i="1"/>
  <c r="H150" i="1"/>
  <c r="S149" i="1"/>
  <c r="Q149" i="1"/>
  <c r="P149" i="1"/>
  <c r="O149" i="1"/>
  <c r="N149" i="1"/>
  <c r="H149" i="1"/>
  <c r="R148" i="1"/>
  <c r="S148" i="1"/>
  <c r="Q148" i="1"/>
  <c r="P148" i="1"/>
  <c r="O148" i="1"/>
  <c r="N148" i="1"/>
  <c r="H148" i="1"/>
  <c r="R147" i="1"/>
  <c r="S147" i="1"/>
  <c r="Q147" i="1"/>
  <c r="P147" i="1"/>
  <c r="O147" i="1"/>
  <c r="N147" i="1"/>
  <c r="H147" i="1"/>
  <c r="R146" i="1"/>
  <c r="S146" i="1"/>
  <c r="Q146" i="1"/>
  <c r="P146" i="1"/>
  <c r="O146" i="1"/>
  <c r="N146" i="1"/>
  <c r="H146" i="1"/>
  <c r="S145" i="1"/>
  <c r="Q145" i="1"/>
  <c r="P145" i="1"/>
  <c r="O145" i="1"/>
  <c r="N145" i="1"/>
  <c r="H145" i="1"/>
  <c r="S144" i="1"/>
  <c r="Q144" i="1"/>
  <c r="P144" i="1"/>
  <c r="O144" i="1"/>
  <c r="N144" i="1"/>
  <c r="H144" i="1"/>
  <c r="S143" i="1"/>
  <c r="Q143" i="1"/>
  <c r="P143" i="1"/>
  <c r="O143" i="1"/>
  <c r="N143" i="1"/>
  <c r="H143" i="1"/>
  <c r="S142" i="1"/>
  <c r="Q142" i="1"/>
  <c r="P142" i="1"/>
  <c r="O142" i="1"/>
  <c r="N142" i="1"/>
  <c r="H142" i="1"/>
  <c r="R141" i="1"/>
  <c r="S141" i="1"/>
  <c r="Q141" i="1"/>
  <c r="P141" i="1"/>
  <c r="H141" i="1"/>
  <c r="R140" i="1"/>
  <c r="S140" i="1"/>
  <c r="Q140" i="1"/>
  <c r="P140" i="1"/>
  <c r="O140" i="1"/>
  <c r="N140" i="1"/>
  <c r="H140" i="1"/>
  <c r="S139" i="1"/>
  <c r="Q139" i="1"/>
  <c r="P139" i="1"/>
  <c r="O139" i="1"/>
  <c r="N139" i="1"/>
  <c r="H139" i="1"/>
  <c r="R138" i="1"/>
  <c r="S138" i="1"/>
  <c r="Q138" i="1"/>
  <c r="P138" i="1"/>
  <c r="H138" i="1"/>
  <c r="R137" i="1"/>
  <c r="S137" i="1"/>
  <c r="Q137" i="1"/>
  <c r="P137" i="1"/>
  <c r="O137" i="1"/>
  <c r="N137" i="1"/>
  <c r="H137" i="1"/>
  <c r="R136" i="1"/>
  <c r="S136" i="1"/>
  <c r="Q136" i="1"/>
  <c r="P136" i="1"/>
  <c r="H136" i="1"/>
  <c r="S135" i="1"/>
  <c r="Q135" i="1"/>
  <c r="P135" i="1"/>
  <c r="O135" i="1"/>
  <c r="N135" i="1"/>
  <c r="H135" i="1"/>
  <c r="S134" i="1"/>
  <c r="Q134" i="1"/>
  <c r="P134" i="1"/>
  <c r="O134" i="1"/>
  <c r="N134" i="1"/>
  <c r="H134" i="1"/>
  <c r="R133" i="1"/>
  <c r="S133" i="1"/>
  <c r="Q133" i="1"/>
  <c r="P133" i="1"/>
  <c r="O133" i="1"/>
  <c r="N133" i="1"/>
  <c r="H133" i="1"/>
  <c r="R132" i="1"/>
  <c r="S132" i="1"/>
  <c r="Q132" i="1"/>
  <c r="P132" i="1"/>
  <c r="O132" i="1"/>
  <c r="N132" i="1"/>
  <c r="H132" i="1"/>
  <c r="R131" i="1"/>
  <c r="S131" i="1"/>
  <c r="Q131" i="1"/>
  <c r="P131" i="1"/>
  <c r="O131" i="1"/>
  <c r="N131" i="1"/>
  <c r="H131" i="1"/>
  <c r="R130" i="1"/>
  <c r="S130" i="1"/>
  <c r="Q130" i="1"/>
  <c r="P130" i="1"/>
  <c r="O130" i="1"/>
  <c r="N130" i="1"/>
  <c r="H130" i="1"/>
  <c r="S129" i="1"/>
  <c r="Q129" i="1"/>
  <c r="P129" i="1"/>
  <c r="O129" i="1"/>
  <c r="N129" i="1"/>
  <c r="H129" i="1"/>
  <c r="S128" i="1"/>
  <c r="Q128" i="1"/>
  <c r="P128" i="1"/>
  <c r="O128" i="1"/>
  <c r="N128" i="1"/>
  <c r="H128" i="1"/>
  <c r="S127" i="1"/>
  <c r="Q127" i="1"/>
  <c r="P127" i="1"/>
  <c r="O127" i="1"/>
  <c r="N127" i="1"/>
  <c r="H127" i="1"/>
  <c r="S126" i="1"/>
  <c r="Q126" i="1"/>
  <c r="P126" i="1"/>
  <c r="O126" i="1"/>
  <c r="N126" i="1"/>
  <c r="H126" i="1"/>
  <c r="S125" i="1"/>
  <c r="Q125" i="1"/>
  <c r="P125" i="1"/>
  <c r="O125" i="1"/>
  <c r="N125" i="1"/>
  <c r="H125" i="1"/>
  <c r="S124" i="1"/>
  <c r="Q124" i="1"/>
  <c r="P124" i="1"/>
  <c r="O124" i="1"/>
  <c r="N124" i="1"/>
  <c r="H124" i="1"/>
  <c r="R123" i="1"/>
  <c r="S123" i="1"/>
  <c r="Q123" i="1"/>
  <c r="P123" i="1"/>
  <c r="O123" i="1"/>
  <c r="N123" i="1"/>
  <c r="H123" i="1"/>
  <c r="S122" i="1"/>
  <c r="Q122" i="1"/>
  <c r="P122" i="1"/>
  <c r="O122" i="1"/>
  <c r="N122" i="1"/>
  <c r="H122" i="1"/>
  <c r="S121" i="1"/>
  <c r="Q121" i="1"/>
  <c r="P121" i="1"/>
  <c r="O121" i="1"/>
  <c r="N121" i="1"/>
  <c r="H121" i="1"/>
  <c r="R120" i="1"/>
  <c r="S120" i="1"/>
  <c r="Q120" i="1"/>
  <c r="P120" i="1"/>
  <c r="O120" i="1"/>
  <c r="N120" i="1"/>
  <c r="H120" i="1"/>
  <c r="R119" i="1"/>
  <c r="S119" i="1"/>
  <c r="Q119" i="1"/>
  <c r="P119" i="1"/>
  <c r="O119" i="1"/>
  <c r="N119" i="1"/>
  <c r="H119" i="1"/>
  <c r="R118" i="1"/>
  <c r="S118" i="1"/>
  <c r="Q118" i="1"/>
  <c r="P118" i="1"/>
  <c r="O118" i="1"/>
  <c r="N118" i="1"/>
  <c r="H118" i="1"/>
  <c r="R117" i="1"/>
  <c r="S117" i="1"/>
  <c r="Q117" i="1"/>
  <c r="P117" i="1"/>
  <c r="O117" i="1"/>
  <c r="N117" i="1"/>
  <c r="H117" i="1"/>
  <c r="S116" i="1"/>
  <c r="Q116" i="1"/>
  <c r="P116" i="1"/>
  <c r="O116" i="1"/>
  <c r="N116" i="1"/>
  <c r="H116" i="1"/>
  <c r="S115" i="1"/>
  <c r="Q115" i="1"/>
  <c r="P115" i="1"/>
  <c r="O115" i="1"/>
  <c r="N115" i="1"/>
  <c r="H115" i="1"/>
  <c r="S114" i="1"/>
  <c r="Q114" i="1"/>
  <c r="P114" i="1"/>
  <c r="O114" i="1"/>
  <c r="N114" i="1"/>
  <c r="H114" i="1"/>
  <c r="R113" i="1"/>
  <c r="S113" i="1"/>
  <c r="Q113" i="1"/>
  <c r="P113" i="1"/>
  <c r="O113" i="1"/>
  <c r="N113" i="1"/>
  <c r="H113" i="1"/>
  <c r="S112" i="1"/>
  <c r="Q112" i="1"/>
  <c r="P112" i="1"/>
  <c r="O112" i="1"/>
  <c r="N112" i="1"/>
  <c r="H112" i="1"/>
  <c r="S111" i="1"/>
  <c r="Q111" i="1"/>
  <c r="P111" i="1"/>
  <c r="O111" i="1"/>
  <c r="N111" i="1"/>
  <c r="H111" i="1"/>
  <c r="R110" i="1"/>
  <c r="S110" i="1"/>
  <c r="Q110" i="1"/>
  <c r="P110" i="1"/>
  <c r="O110" i="1"/>
  <c r="N110" i="1"/>
  <c r="H110" i="1"/>
  <c r="S109" i="1"/>
  <c r="Q109" i="1"/>
  <c r="P109" i="1"/>
  <c r="O109" i="1"/>
  <c r="N109" i="1"/>
  <c r="H109" i="1"/>
  <c r="S108" i="1"/>
  <c r="Q108" i="1"/>
  <c r="P108" i="1"/>
  <c r="O108" i="1"/>
  <c r="N108" i="1"/>
  <c r="H108" i="1"/>
  <c r="S107" i="1"/>
  <c r="Q107" i="1"/>
  <c r="P107" i="1"/>
  <c r="O107" i="1"/>
  <c r="N107" i="1"/>
  <c r="H107" i="1"/>
  <c r="S106" i="1"/>
  <c r="Q106" i="1"/>
  <c r="P106" i="1"/>
  <c r="O106" i="1"/>
  <c r="N106" i="1"/>
  <c r="H106" i="1"/>
  <c r="S105" i="1"/>
  <c r="Q105" i="1"/>
  <c r="P105" i="1"/>
  <c r="O105" i="1"/>
  <c r="N105" i="1"/>
  <c r="H105" i="1"/>
  <c r="R104" i="1"/>
  <c r="S104" i="1"/>
  <c r="Q104" i="1"/>
  <c r="P104" i="1"/>
  <c r="O104" i="1"/>
  <c r="N104" i="1"/>
  <c r="H104" i="1"/>
  <c r="R103" i="1"/>
  <c r="S103" i="1"/>
  <c r="Q103" i="1"/>
  <c r="P103" i="1"/>
  <c r="O103" i="1"/>
  <c r="N103" i="1"/>
  <c r="H103" i="1"/>
  <c r="R102" i="1"/>
  <c r="S102" i="1"/>
  <c r="Q102" i="1"/>
  <c r="P102" i="1"/>
  <c r="O102" i="1"/>
  <c r="N102" i="1"/>
  <c r="H102" i="1"/>
  <c r="S101" i="1"/>
  <c r="Q101" i="1"/>
  <c r="P101" i="1"/>
  <c r="O101" i="1"/>
  <c r="N101" i="1"/>
  <c r="H101" i="1"/>
  <c r="S100" i="1"/>
  <c r="Q100" i="1"/>
  <c r="P100" i="1"/>
  <c r="O100" i="1"/>
  <c r="N100" i="1"/>
  <c r="H100" i="1"/>
  <c r="S99" i="1"/>
  <c r="Q99" i="1"/>
  <c r="P99" i="1"/>
  <c r="O99" i="1"/>
  <c r="N99" i="1"/>
  <c r="H99" i="1"/>
  <c r="S98" i="1"/>
  <c r="Q98" i="1"/>
  <c r="P98" i="1"/>
  <c r="O98" i="1"/>
  <c r="N98" i="1"/>
  <c r="H98" i="1"/>
  <c r="R97" i="1"/>
  <c r="S97" i="1"/>
  <c r="Q97" i="1"/>
  <c r="P97" i="1"/>
  <c r="O97" i="1"/>
  <c r="N97" i="1"/>
  <c r="H97" i="1"/>
  <c r="R96" i="1"/>
  <c r="S96" i="1"/>
  <c r="Q96" i="1"/>
  <c r="P96" i="1"/>
  <c r="O96" i="1"/>
  <c r="N96" i="1"/>
  <c r="H96" i="1"/>
  <c r="S95" i="1"/>
  <c r="Q95" i="1"/>
  <c r="P95" i="1"/>
  <c r="O95" i="1"/>
  <c r="N95" i="1"/>
  <c r="H95" i="1"/>
  <c r="R94" i="1"/>
  <c r="S94" i="1"/>
  <c r="Q94" i="1"/>
  <c r="P94" i="1"/>
  <c r="O94" i="1"/>
  <c r="N94" i="1"/>
  <c r="H94" i="1"/>
  <c r="S93" i="1"/>
  <c r="Q93" i="1"/>
  <c r="P93" i="1"/>
  <c r="O93" i="1"/>
  <c r="N93" i="1"/>
  <c r="H93" i="1"/>
  <c r="R92" i="1"/>
  <c r="S92" i="1"/>
  <c r="Q92" i="1"/>
  <c r="P92" i="1"/>
  <c r="O92" i="1"/>
  <c r="N92" i="1"/>
  <c r="H92" i="1"/>
  <c r="R91" i="1"/>
  <c r="S91" i="1"/>
  <c r="Q91" i="1"/>
  <c r="P91" i="1"/>
  <c r="O91" i="1"/>
  <c r="N91" i="1"/>
  <c r="H91" i="1"/>
  <c r="S90" i="1"/>
  <c r="Q90" i="1"/>
  <c r="P90" i="1"/>
  <c r="O90" i="1"/>
  <c r="N90" i="1"/>
  <c r="H90" i="1"/>
  <c r="S89" i="1"/>
  <c r="Q89" i="1"/>
  <c r="P89" i="1"/>
  <c r="O89" i="1"/>
  <c r="N89" i="1"/>
  <c r="H89" i="1"/>
  <c r="R88" i="1"/>
  <c r="S88" i="1"/>
  <c r="Q88" i="1"/>
  <c r="P88" i="1"/>
  <c r="O88" i="1"/>
  <c r="N88" i="1"/>
  <c r="H88" i="1"/>
  <c r="S87" i="1"/>
  <c r="Q87" i="1"/>
  <c r="P87" i="1"/>
  <c r="O87" i="1"/>
  <c r="N87" i="1"/>
  <c r="H87" i="1"/>
  <c r="R86" i="1"/>
  <c r="S86" i="1"/>
  <c r="Q86" i="1"/>
  <c r="P86" i="1"/>
  <c r="H86" i="1"/>
  <c r="R85" i="1"/>
  <c r="S85" i="1"/>
  <c r="Q85" i="1"/>
  <c r="P85" i="1"/>
  <c r="O85" i="1"/>
  <c r="N85" i="1"/>
  <c r="H85" i="1"/>
  <c r="R84" i="1"/>
  <c r="S84" i="1"/>
  <c r="Q84" i="1"/>
  <c r="P84" i="1"/>
  <c r="O84" i="1"/>
  <c r="N84" i="1"/>
  <c r="H84" i="1"/>
  <c r="R83" i="1"/>
  <c r="S83" i="1"/>
  <c r="Q83" i="1"/>
  <c r="P83" i="1"/>
  <c r="O83" i="1"/>
  <c r="N83" i="1"/>
  <c r="H83" i="1"/>
  <c r="R82" i="1"/>
  <c r="S82" i="1"/>
  <c r="Q82" i="1"/>
  <c r="P82" i="1"/>
  <c r="O82" i="1"/>
  <c r="N82" i="1"/>
  <c r="H82" i="1"/>
  <c r="S81" i="1"/>
  <c r="Q81" i="1"/>
  <c r="P81" i="1"/>
  <c r="O81" i="1"/>
  <c r="N81" i="1"/>
  <c r="H81" i="1"/>
  <c r="R80" i="1"/>
  <c r="S80" i="1"/>
  <c r="Q80" i="1"/>
  <c r="P80" i="1"/>
  <c r="O80" i="1"/>
  <c r="N80" i="1"/>
  <c r="H80" i="1"/>
  <c r="S79" i="1"/>
  <c r="Q79" i="1"/>
  <c r="P79" i="1"/>
  <c r="O79" i="1"/>
  <c r="N79" i="1"/>
  <c r="H79" i="1"/>
  <c r="S78" i="1"/>
  <c r="Q78" i="1"/>
  <c r="P78" i="1"/>
  <c r="O78" i="1"/>
  <c r="N78" i="1"/>
  <c r="H78" i="1"/>
  <c r="S77" i="1"/>
  <c r="Q77" i="1"/>
  <c r="P77" i="1"/>
  <c r="O77" i="1"/>
  <c r="N77" i="1"/>
  <c r="H77" i="1"/>
  <c r="R76" i="1"/>
  <c r="S76" i="1"/>
  <c r="Q76" i="1"/>
  <c r="P76" i="1"/>
  <c r="O76" i="1"/>
  <c r="N76" i="1"/>
  <c r="H76" i="1"/>
  <c r="S75" i="1"/>
  <c r="Q75" i="1"/>
  <c r="P75" i="1"/>
  <c r="O75" i="1"/>
  <c r="N75" i="1"/>
  <c r="H75" i="1"/>
  <c r="S74" i="1"/>
  <c r="Q74" i="1"/>
  <c r="P74" i="1"/>
  <c r="O74" i="1"/>
  <c r="N74" i="1"/>
  <c r="H74" i="1"/>
  <c r="S73" i="1"/>
  <c r="Q73" i="1"/>
  <c r="P73" i="1"/>
  <c r="O73" i="1"/>
  <c r="N73" i="1"/>
  <c r="H73" i="1"/>
  <c r="S72" i="1"/>
  <c r="Q72" i="1"/>
  <c r="P72" i="1"/>
  <c r="O72" i="1"/>
  <c r="N72" i="1"/>
  <c r="H72" i="1"/>
  <c r="R71" i="1"/>
  <c r="S71" i="1"/>
  <c r="Q71" i="1"/>
  <c r="P71" i="1"/>
  <c r="O71" i="1"/>
  <c r="N71" i="1"/>
  <c r="H71" i="1"/>
  <c r="S70" i="1"/>
  <c r="Q70" i="1"/>
  <c r="P70" i="1"/>
  <c r="O70" i="1"/>
  <c r="N70" i="1"/>
  <c r="H70" i="1"/>
  <c r="S69" i="1"/>
  <c r="Q69" i="1"/>
  <c r="P69" i="1"/>
  <c r="O69" i="1"/>
  <c r="N69" i="1"/>
  <c r="H69" i="1"/>
  <c r="S68" i="1"/>
  <c r="Q68" i="1"/>
  <c r="P68" i="1"/>
  <c r="O68" i="1"/>
  <c r="N68" i="1"/>
  <c r="H68" i="1"/>
  <c r="S67" i="1"/>
  <c r="Q67" i="1"/>
  <c r="P67" i="1"/>
  <c r="O67" i="1"/>
  <c r="N67" i="1"/>
  <c r="H67" i="1"/>
  <c r="S66" i="1"/>
  <c r="Q66" i="1"/>
  <c r="P66" i="1"/>
  <c r="O66" i="1"/>
  <c r="N66" i="1"/>
  <c r="H66" i="1"/>
  <c r="R65" i="1"/>
  <c r="S65" i="1"/>
  <c r="Q65" i="1"/>
  <c r="P65" i="1"/>
  <c r="O65" i="1"/>
  <c r="N65" i="1"/>
  <c r="H65" i="1"/>
  <c r="S64" i="1"/>
  <c r="Q64" i="1"/>
  <c r="P64" i="1"/>
  <c r="O64" i="1"/>
  <c r="N64" i="1"/>
  <c r="H64" i="1"/>
  <c r="S63" i="1"/>
  <c r="Q63" i="1"/>
  <c r="P63" i="1"/>
  <c r="O63" i="1"/>
  <c r="N63" i="1"/>
  <c r="H63" i="1"/>
  <c r="S62" i="1"/>
  <c r="Q62" i="1"/>
  <c r="P62" i="1"/>
  <c r="O62" i="1"/>
  <c r="N62" i="1"/>
  <c r="H62" i="1"/>
  <c r="R61" i="1"/>
  <c r="S61" i="1"/>
  <c r="Q61" i="1"/>
  <c r="P61" i="1"/>
  <c r="O61" i="1"/>
  <c r="N61" i="1"/>
  <c r="H61" i="1"/>
  <c r="R60" i="1"/>
  <c r="S60" i="1"/>
  <c r="Q60" i="1"/>
  <c r="P60" i="1"/>
  <c r="O60" i="1"/>
  <c r="N60" i="1"/>
  <c r="H60" i="1"/>
  <c r="S59" i="1"/>
  <c r="Q59" i="1"/>
  <c r="P59" i="1"/>
  <c r="O59" i="1"/>
  <c r="N59" i="1"/>
  <c r="H59" i="1"/>
  <c r="S58" i="1"/>
  <c r="Q58" i="1"/>
  <c r="P58" i="1"/>
  <c r="O58" i="1"/>
  <c r="N58" i="1"/>
  <c r="H58" i="1"/>
  <c r="R57" i="1"/>
  <c r="S57" i="1"/>
  <c r="Q57" i="1"/>
  <c r="P57" i="1"/>
  <c r="H57" i="1"/>
  <c r="R56" i="1"/>
  <c r="S56" i="1"/>
  <c r="Q56" i="1"/>
  <c r="P56" i="1"/>
  <c r="O56" i="1"/>
  <c r="N56" i="1"/>
  <c r="H56" i="1"/>
  <c r="R55" i="1"/>
  <c r="S55" i="1"/>
  <c r="Q55" i="1"/>
  <c r="P55" i="1"/>
  <c r="O55" i="1"/>
  <c r="N55" i="1"/>
  <c r="H55" i="1"/>
  <c r="S54" i="1"/>
  <c r="Q54" i="1"/>
  <c r="P54" i="1"/>
  <c r="O54" i="1"/>
  <c r="N54" i="1"/>
  <c r="H54" i="1"/>
  <c r="R53" i="1"/>
  <c r="S53" i="1"/>
  <c r="Q53" i="1"/>
  <c r="P53" i="1"/>
  <c r="O53" i="1"/>
  <c r="N53" i="1"/>
  <c r="H53" i="1"/>
  <c r="R52" i="1"/>
  <c r="S52" i="1"/>
  <c r="Q52" i="1"/>
  <c r="P52" i="1"/>
  <c r="O52" i="1"/>
  <c r="N52" i="1"/>
  <c r="H52" i="1"/>
  <c r="S51" i="1"/>
  <c r="Q51" i="1"/>
  <c r="P51" i="1"/>
  <c r="O51" i="1"/>
  <c r="N51" i="1"/>
  <c r="H51" i="1"/>
  <c r="R50" i="1"/>
  <c r="S50" i="1"/>
  <c r="Q50" i="1"/>
  <c r="P50" i="1"/>
  <c r="O50" i="1"/>
  <c r="N50" i="1"/>
  <c r="H50" i="1"/>
  <c r="R49" i="1"/>
  <c r="S49" i="1"/>
  <c r="Q49" i="1"/>
  <c r="P49" i="1"/>
  <c r="O49" i="1"/>
  <c r="N49" i="1"/>
  <c r="H49" i="1"/>
  <c r="S48" i="1"/>
  <c r="Q48" i="1"/>
  <c r="P48" i="1"/>
  <c r="O48" i="1"/>
  <c r="N48" i="1"/>
  <c r="H48" i="1"/>
  <c r="R47" i="1"/>
  <c r="S47" i="1"/>
  <c r="Q47" i="1"/>
  <c r="P47" i="1"/>
  <c r="O47" i="1"/>
  <c r="N47" i="1"/>
  <c r="H47" i="1"/>
  <c r="S46" i="1"/>
  <c r="Q46" i="1"/>
  <c r="P46" i="1"/>
  <c r="O46" i="1"/>
  <c r="N46" i="1"/>
  <c r="H46" i="1"/>
  <c r="S45" i="1"/>
  <c r="Q45" i="1"/>
  <c r="P45" i="1"/>
  <c r="O45" i="1"/>
  <c r="N45" i="1"/>
  <c r="H45" i="1"/>
  <c r="S44" i="1"/>
  <c r="Q44" i="1"/>
  <c r="P44" i="1"/>
  <c r="O44" i="1"/>
  <c r="N44" i="1"/>
  <c r="H44" i="1"/>
  <c r="R43" i="1"/>
  <c r="S43" i="1"/>
  <c r="Q43" i="1"/>
  <c r="P43" i="1"/>
  <c r="O43" i="1"/>
  <c r="N43" i="1"/>
  <c r="H43" i="1"/>
  <c r="S42" i="1"/>
  <c r="Q42" i="1"/>
  <c r="P42" i="1"/>
  <c r="O42" i="1"/>
  <c r="N42" i="1"/>
  <c r="H42" i="1"/>
  <c r="R41" i="1"/>
  <c r="S41" i="1"/>
  <c r="Q41" i="1"/>
  <c r="P41" i="1"/>
  <c r="O41" i="1"/>
  <c r="N41" i="1"/>
  <c r="H41" i="1"/>
  <c r="R40" i="1"/>
  <c r="S40" i="1"/>
  <c r="Q40" i="1"/>
  <c r="P40" i="1"/>
  <c r="O40" i="1"/>
  <c r="N40" i="1"/>
  <c r="H40" i="1"/>
  <c r="S39" i="1"/>
  <c r="Q39" i="1"/>
  <c r="P39" i="1"/>
  <c r="O39" i="1"/>
  <c r="N39" i="1"/>
  <c r="H39" i="1"/>
  <c r="R38" i="1"/>
  <c r="S38" i="1"/>
  <c r="Q38" i="1"/>
  <c r="P38" i="1"/>
  <c r="O38" i="1"/>
  <c r="N38" i="1"/>
  <c r="H38" i="1"/>
  <c r="S37" i="1"/>
  <c r="Q37" i="1"/>
  <c r="P37" i="1"/>
  <c r="O37" i="1"/>
  <c r="N37" i="1"/>
  <c r="H37" i="1"/>
  <c r="R36" i="1"/>
  <c r="S36" i="1"/>
  <c r="Q36" i="1"/>
  <c r="P36" i="1"/>
  <c r="O36" i="1"/>
  <c r="N36" i="1"/>
  <c r="H36" i="1"/>
  <c r="S35" i="1"/>
  <c r="Q35" i="1"/>
  <c r="P35" i="1"/>
  <c r="O35" i="1"/>
  <c r="N35" i="1"/>
  <c r="H35" i="1"/>
  <c r="S34" i="1"/>
  <c r="Q34" i="1"/>
  <c r="P34" i="1"/>
  <c r="O34" i="1"/>
  <c r="N34" i="1"/>
  <c r="H34" i="1"/>
  <c r="S33" i="1"/>
  <c r="Q33" i="1"/>
  <c r="P33" i="1"/>
  <c r="O33" i="1"/>
  <c r="N33" i="1"/>
  <c r="H33" i="1"/>
  <c r="S32" i="1"/>
  <c r="Q32" i="1"/>
  <c r="P32" i="1"/>
  <c r="O32" i="1"/>
  <c r="N32" i="1"/>
  <c r="H32" i="1"/>
  <c r="R31" i="1"/>
  <c r="S31" i="1"/>
  <c r="Q31" i="1"/>
  <c r="P31" i="1"/>
  <c r="O31" i="1"/>
  <c r="N31" i="1"/>
  <c r="H31" i="1"/>
  <c r="R30" i="1"/>
  <c r="S30" i="1"/>
  <c r="Q30" i="1"/>
  <c r="P30" i="1"/>
  <c r="O30" i="1"/>
  <c r="N30" i="1"/>
  <c r="H30" i="1"/>
  <c r="S29" i="1"/>
  <c r="Q29" i="1"/>
  <c r="P29" i="1"/>
  <c r="O29" i="1"/>
  <c r="N29" i="1"/>
  <c r="H29" i="1"/>
  <c r="S28" i="1"/>
  <c r="Q28" i="1"/>
  <c r="P28" i="1"/>
  <c r="O28" i="1"/>
  <c r="N28" i="1"/>
  <c r="H28" i="1"/>
  <c r="R27" i="1"/>
  <c r="S27" i="1"/>
  <c r="Q27" i="1"/>
  <c r="P27" i="1"/>
  <c r="O27" i="1"/>
  <c r="N27" i="1"/>
  <c r="H27" i="1"/>
  <c r="R26" i="1"/>
  <c r="S26" i="1"/>
  <c r="Q26" i="1"/>
  <c r="P26" i="1"/>
  <c r="O26" i="1"/>
  <c r="N26" i="1"/>
  <c r="H26" i="1"/>
  <c r="R25" i="1"/>
  <c r="S25" i="1"/>
  <c r="Q25" i="1"/>
  <c r="P25" i="1"/>
  <c r="O25" i="1"/>
  <c r="N25" i="1"/>
  <c r="H25" i="1"/>
  <c r="R24" i="1"/>
  <c r="S24" i="1"/>
  <c r="Q24" i="1"/>
  <c r="P24" i="1"/>
  <c r="O24" i="1"/>
  <c r="N24" i="1"/>
  <c r="H24" i="1"/>
  <c r="S23" i="1"/>
  <c r="Q23" i="1"/>
  <c r="P23" i="1"/>
  <c r="O23" i="1"/>
  <c r="N23" i="1"/>
  <c r="H23" i="1"/>
  <c r="R22" i="1"/>
  <c r="S22" i="1"/>
  <c r="Q22" i="1"/>
  <c r="P22" i="1"/>
  <c r="O22" i="1"/>
  <c r="N22" i="1"/>
  <c r="H22" i="1"/>
  <c r="S21" i="1"/>
  <c r="Q21" i="1"/>
  <c r="P21" i="1"/>
  <c r="O21" i="1"/>
  <c r="N21" i="1"/>
  <c r="H21" i="1"/>
  <c r="R20" i="1"/>
  <c r="S20" i="1"/>
  <c r="Q20" i="1"/>
  <c r="P20" i="1"/>
  <c r="O20" i="1"/>
  <c r="N20" i="1"/>
  <c r="H20" i="1"/>
  <c r="S19" i="1"/>
  <c r="Q19" i="1"/>
  <c r="P19" i="1"/>
  <c r="O19" i="1"/>
  <c r="N19" i="1"/>
  <c r="H19" i="1"/>
  <c r="S18" i="1"/>
  <c r="Q18" i="1"/>
  <c r="P18" i="1"/>
  <c r="O18" i="1"/>
  <c r="N18" i="1"/>
  <c r="H18" i="1"/>
  <c r="S17" i="1"/>
  <c r="Q17" i="1"/>
  <c r="P17" i="1"/>
  <c r="O17" i="1"/>
  <c r="N17" i="1"/>
  <c r="H17" i="1"/>
  <c r="R16" i="1"/>
  <c r="S16" i="1"/>
  <c r="Q16" i="1"/>
  <c r="P16" i="1"/>
  <c r="O16" i="1"/>
  <c r="N16" i="1"/>
  <c r="H16" i="1"/>
  <c r="S15" i="1"/>
  <c r="Q15" i="1"/>
  <c r="P15" i="1"/>
  <c r="O15" i="1"/>
  <c r="N15" i="1"/>
  <c r="H15" i="1"/>
  <c r="R14" i="1"/>
  <c r="S14" i="1"/>
  <c r="Q14" i="1"/>
  <c r="P14" i="1"/>
  <c r="O14" i="1"/>
  <c r="N14" i="1"/>
  <c r="H14" i="1"/>
  <c r="R13" i="1"/>
  <c r="S13" i="1"/>
  <c r="Q13" i="1"/>
  <c r="P13" i="1"/>
  <c r="O13" i="1"/>
  <c r="N13" i="1"/>
  <c r="H13" i="1"/>
  <c r="R12" i="1"/>
  <c r="S12" i="1"/>
  <c r="Q12" i="1"/>
  <c r="P12" i="1"/>
  <c r="O12" i="1"/>
  <c r="N12" i="1"/>
  <c r="H12" i="1"/>
  <c r="S11" i="1"/>
  <c r="Q11" i="1"/>
  <c r="P11" i="1"/>
  <c r="O11" i="1"/>
  <c r="N11" i="1"/>
  <c r="H11" i="1"/>
  <c r="R10" i="1"/>
  <c r="S10" i="1"/>
  <c r="Q10" i="1"/>
  <c r="P10" i="1"/>
  <c r="O10" i="1"/>
  <c r="N10" i="1"/>
  <c r="H10" i="1"/>
  <c r="R9" i="1"/>
  <c r="S9" i="1"/>
  <c r="Q9" i="1"/>
  <c r="P9" i="1"/>
  <c r="O9" i="1"/>
  <c r="N9" i="1"/>
  <c r="H9" i="1"/>
  <c r="R8" i="1"/>
  <c r="S8" i="1"/>
  <c r="Q8" i="1"/>
  <c r="P8" i="1"/>
  <c r="O8" i="1"/>
  <c r="N8" i="1"/>
  <c r="H8" i="1"/>
  <c r="R7" i="1"/>
  <c r="S7" i="1"/>
  <c r="Q7" i="1"/>
  <c r="P7" i="1"/>
  <c r="O7" i="1"/>
  <c r="N7" i="1"/>
  <c r="H7" i="1"/>
  <c r="R6" i="1"/>
  <c r="S6" i="1"/>
  <c r="Q6" i="1"/>
  <c r="P6" i="1"/>
  <c r="O6" i="1"/>
  <c r="N6" i="1"/>
  <c r="H6" i="1"/>
  <c r="R5" i="1"/>
  <c r="S5" i="1"/>
  <c r="Q5" i="1"/>
  <c r="P5" i="1"/>
  <c r="O5" i="1"/>
  <c r="N5" i="1"/>
  <c r="H5" i="1"/>
</calcChain>
</file>

<file path=xl/sharedStrings.xml><?xml version="1.0" encoding="utf-8"?>
<sst xmlns="http://schemas.openxmlformats.org/spreadsheetml/2006/main" count="669" uniqueCount="226">
  <si>
    <t>2018 Results – Measured June 2017 to May 2018</t>
  </si>
  <si>
    <t>2017 Results – Measured June 2016 to May 2017</t>
  </si>
  <si>
    <t>Year on year comparison</t>
  </si>
  <si>
    <t>Ranking position</t>
  </si>
  <si>
    <t>Country</t>
  </si>
  <si>
    <t xml:space="preserve"> –</t>
  </si>
  <si>
    <t>Mean Download Speed</t>
  </si>
  <si>
    <t>Number Of Distinct IPs</t>
  </si>
  <si>
    <t>Total Number Of Tests</t>
  </si>
  <si>
    <t>Time To Download A Typical HD Movie (5GB) HH:MM:SS</t>
  </si>
  <si>
    <t>Rank position change (Up/down/no change)</t>
  </si>
  <si>
    <t>Mean Download Speed change</t>
  </si>
  <si>
    <t>Singapore</t>
  </si>
  <si>
    <t>Asia &amp; Pacific</t>
  </si>
  <si>
    <t>Sweden</t>
  </si>
  <si>
    <t>Europe</t>
  </si>
  <si>
    <t>Denmark</t>
  </si>
  <si>
    <t>Norway</t>
  </si>
  <si>
    <t>Romania</t>
  </si>
  <si>
    <t>Belgium</t>
  </si>
  <si>
    <t>Netherlands</t>
  </si>
  <si>
    <t>Luxembourg</t>
  </si>
  <si>
    <t>Hungary</t>
  </si>
  <si>
    <t>Jersey</t>
  </si>
  <si>
    <t>Switzerland</t>
  </si>
  <si>
    <t>Japan</t>
  </si>
  <si>
    <t>Latvia</t>
  </si>
  <si>
    <t>Taiwan</t>
  </si>
  <si>
    <t>Estonia</t>
  </si>
  <si>
    <t>Spain</t>
  </si>
  <si>
    <t>Republic of Lithuania</t>
  </si>
  <si>
    <t>Andorra</t>
  </si>
  <si>
    <t>Hong Kong</t>
  </si>
  <si>
    <t>United States</t>
  </si>
  <si>
    <t>North America</t>
  </si>
  <si>
    <t>Slovakia</t>
  </si>
  <si>
    <t>Madagascar</t>
  </si>
  <si>
    <t>Africa</t>
  </si>
  <si>
    <t>France</t>
  </si>
  <si>
    <t>Finland</t>
  </si>
  <si>
    <t>Germany</t>
  </si>
  <si>
    <t>New Zealand</t>
  </si>
  <si>
    <t>Czechia</t>
  </si>
  <si>
    <t>Slovenia</t>
  </si>
  <si>
    <t>Portugal</t>
  </si>
  <si>
    <t>Republic of Korea</t>
  </si>
  <si>
    <t>Bulgaria</t>
  </si>
  <si>
    <t>Poland</t>
  </si>
  <si>
    <t>Canada</t>
  </si>
  <si>
    <t>Iceland</t>
  </si>
  <si>
    <t>United Kingdom</t>
  </si>
  <si>
    <t>Ireland</t>
  </si>
  <si>
    <t>Liechtenstein</t>
  </si>
  <si>
    <t>Austria</t>
  </si>
  <si>
    <t>Barbados</t>
  </si>
  <si>
    <t>South/Latin America</t>
  </si>
  <si>
    <t>Thailand</t>
  </si>
  <si>
    <t>Macao</t>
  </si>
  <si>
    <t>Croatia</t>
  </si>
  <si>
    <t>Italy</t>
  </si>
  <si>
    <t>Gibraltar</t>
  </si>
  <si>
    <t>Republic of Moldova</t>
  </si>
  <si>
    <t>Malta</t>
  </si>
  <si>
    <t>Russia</t>
  </si>
  <si>
    <t>Malaysia</t>
  </si>
  <si>
    <t>Aruba</t>
  </si>
  <si>
    <t>Serbia</t>
  </si>
  <si>
    <t>Turks and Caicos Islands</t>
  </si>
  <si>
    <t>Australia</t>
  </si>
  <si>
    <t>Kosovo</t>
  </si>
  <si>
    <t>N/A</t>
  </si>
  <si>
    <t>New entry</t>
  </si>
  <si>
    <t>New Entry</t>
  </si>
  <si>
    <t>Guernsey</t>
  </si>
  <si>
    <t>Cayman Islands</t>
  </si>
  <si>
    <t>Trinidad and Tobago</t>
  </si>
  <si>
    <t>Greece</t>
  </si>
  <si>
    <t>Ukraine</t>
  </si>
  <si>
    <t>Cyprus</t>
  </si>
  <si>
    <t>Monaco</t>
  </si>
  <si>
    <t>U.S. Virgin Islands</t>
  </si>
  <si>
    <t>Isle of Man</t>
  </si>
  <si>
    <t>Faroe Islands</t>
  </si>
  <si>
    <t>Kenya</t>
  </si>
  <si>
    <t>Bahamas</t>
  </si>
  <si>
    <t>Belarus</t>
  </si>
  <si>
    <t>Bermuda</t>
  </si>
  <si>
    <t>Macedonia</t>
  </si>
  <si>
    <t>Jamaica</t>
  </si>
  <si>
    <t>Israel</t>
  </si>
  <si>
    <t>Bosnia and Herzegovina</t>
  </si>
  <si>
    <t>Panama</t>
  </si>
  <si>
    <t>Puerto Rico</t>
  </si>
  <si>
    <t>Montenegro</t>
  </si>
  <si>
    <t>Vietnam</t>
  </si>
  <si>
    <t>South Africa</t>
  </si>
  <si>
    <t>Georgia</t>
  </si>
  <si>
    <t>Uruguay</t>
  </si>
  <si>
    <t>St Kitts and Nevis</t>
  </si>
  <si>
    <t>Curaçao</t>
  </si>
  <si>
    <t>Sri Lanka</t>
  </si>
  <si>
    <t>Cuba</t>
  </si>
  <si>
    <t>Indonesia</t>
  </si>
  <si>
    <t>Martinique</t>
  </si>
  <si>
    <t>Mexico</t>
  </si>
  <si>
    <t>Albania</t>
  </si>
  <si>
    <t>Dominica</t>
  </si>
  <si>
    <t>India</t>
  </si>
  <si>
    <t>Philippines</t>
  </si>
  <si>
    <t>Bahrain</t>
  </si>
  <si>
    <t>Arab States</t>
  </si>
  <si>
    <t>Turkey</t>
  </si>
  <si>
    <t>Chile</t>
  </si>
  <si>
    <t>Sint Maarten</t>
  </si>
  <si>
    <t>British Virgin Islands</t>
  </si>
  <si>
    <t>Kazakhstan</t>
  </si>
  <si>
    <t>Dominican Republic</t>
  </si>
  <si>
    <t>United Arab Emirates</t>
  </si>
  <si>
    <t>Laos</t>
  </si>
  <si>
    <t>Guadeloupe</t>
  </si>
  <si>
    <t>Myanmar [Burma]</t>
  </si>
  <si>
    <t>Brunei</t>
  </si>
  <si>
    <t>Hashemite Kingdom of Jordan</t>
  </si>
  <si>
    <t>Cambodia</t>
  </si>
  <si>
    <t>Saudi Arabia</t>
  </si>
  <si>
    <t>Morocco</t>
  </si>
  <si>
    <t>Costa Rica</t>
  </si>
  <si>
    <t>Armenia</t>
  </si>
  <si>
    <t>Belize</t>
  </si>
  <si>
    <t>Antigua and Barbuda</t>
  </si>
  <si>
    <t>Oman</t>
  </si>
  <si>
    <t>Qatar</t>
  </si>
  <si>
    <t>Tunisia</t>
  </si>
  <si>
    <t>Peru</t>
  </si>
  <si>
    <t>Colombia</t>
  </si>
  <si>
    <t>Cabo Verde</t>
  </si>
  <si>
    <t>Argentina</t>
  </si>
  <si>
    <t>New Caledonia</t>
  </si>
  <si>
    <t>Guatemala</t>
  </si>
  <si>
    <t>Saint Lucia</t>
  </si>
  <si>
    <t>Ghana</t>
  </si>
  <si>
    <t>Zimbabwe</t>
  </si>
  <si>
    <t>Honduras</t>
  </si>
  <si>
    <t>El Salvador</t>
  </si>
  <si>
    <t>Guam</t>
  </si>
  <si>
    <t>Kuwait</t>
  </si>
  <si>
    <t>Ecuador</t>
  </si>
  <si>
    <t>Fiji</t>
  </si>
  <si>
    <t>Guyana</t>
  </si>
  <si>
    <t>Nicaragua</t>
  </si>
  <si>
    <t>Rwanda</t>
  </si>
  <si>
    <t>Namibia</t>
  </si>
  <si>
    <t>Saint Vincent and the Grenadines</t>
  </si>
  <si>
    <t>Brazil</t>
  </si>
  <si>
    <t>Burundi</t>
  </si>
  <si>
    <t>Azerbaijan</t>
  </si>
  <si>
    <t>Suriname</t>
  </si>
  <si>
    <t>Grenada</t>
  </si>
  <si>
    <t>Haiti</t>
  </si>
  <si>
    <t>Mauritius</t>
  </si>
  <si>
    <t>Uganda</t>
  </si>
  <si>
    <t>China</t>
  </si>
  <si>
    <t>Réunion</t>
  </si>
  <si>
    <t>French Guiana</t>
  </si>
  <si>
    <t>Nepal</t>
  </si>
  <si>
    <t>Iran</t>
  </si>
  <si>
    <t>Zambia</t>
  </si>
  <si>
    <t>Maldives</t>
  </si>
  <si>
    <t>Bangladesh</t>
  </si>
  <si>
    <t>Tanzania</t>
  </si>
  <si>
    <t>Papua New Guinea</t>
  </si>
  <si>
    <t>Bolivia</t>
  </si>
  <si>
    <t>Nigeria</t>
  </si>
  <si>
    <t>Mozambique</t>
  </si>
  <si>
    <t>Palestine</t>
  </si>
  <si>
    <t>Paraguay</t>
  </si>
  <si>
    <t>Seychelles</t>
  </si>
  <si>
    <t>Ivory Coast</t>
  </si>
  <si>
    <t>Liberia</t>
  </si>
  <si>
    <t>Sierra Leone</t>
  </si>
  <si>
    <t>Lebanon</t>
  </si>
  <si>
    <t>Mongolia</t>
  </si>
  <si>
    <t>Sudan</t>
  </si>
  <si>
    <t>Kyrgyzstan</t>
  </si>
  <si>
    <t>Botswana</t>
  </si>
  <si>
    <t>Angola</t>
  </si>
  <si>
    <t>Gambia</t>
  </si>
  <si>
    <t>Libya</t>
  </si>
  <si>
    <t>French Polynesia</t>
  </si>
  <si>
    <t>Senegal</t>
  </si>
  <si>
    <t>Egypt</t>
  </si>
  <si>
    <t>Pakistan</t>
  </si>
  <si>
    <t>Cameroon</t>
  </si>
  <si>
    <t>Togo</t>
  </si>
  <si>
    <t>Swaziland</t>
  </si>
  <si>
    <t>Algeria</t>
  </si>
  <si>
    <t>Venezuela</t>
  </si>
  <si>
    <t>Benin</t>
  </si>
  <si>
    <t>Iraq</t>
  </si>
  <si>
    <t>Malawi</t>
  </si>
  <si>
    <t>Afghanistan</t>
  </si>
  <si>
    <t>Gabon</t>
  </si>
  <si>
    <t>São Tomé and Príncipe</t>
  </si>
  <si>
    <t>Ethiopia</t>
  </si>
  <si>
    <t>Uzbekistan</t>
  </si>
  <si>
    <t>Mayotte</t>
  </si>
  <si>
    <t>Vanuatu</t>
  </si>
  <si>
    <t>Mali</t>
  </si>
  <si>
    <t>Tajikistan</t>
  </si>
  <si>
    <t>Djibouti</t>
  </si>
  <si>
    <t>Congo</t>
  </si>
  <si>
    <t>Republic of the Congo</t>
  </si>
  <si>
    <t>Burkina Faso</t>
  </si>
  <si>
    <t>Niger</t>
  </si>
  <si>
    <t>Syria</t>
  </si>
  <si>
    <t>Mauritania</t>
  </si>
  <si>
    <t>Guinea</t>
  </si>
  <si>
    <t>Somalia</t>
  </si>
  <si>
    <t>Turkmenistan</t>
  </si>
  <si>
    <t>East Timor</t>
  </si>
  <si>
    <t>Yemen</t>
  </si>
  <si>
    <t>Average global broadband speed:</t>
  </si>
  <si>
    <t>9.1Mbps</t>
  </si>
  <si>
    <t>Total number of tests:</t>
  </si>
  <si>
    <t>6.96Mbps</t>
  </si>
  <si>
    <t>In order to filter and/or add your own columns and formulas and so on, click File&gt;Make a copy from the menu above. This will create your own editable version of the data set. You may also visit this page to download both this data (.xls) and the research methodology using this link.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</si>
</sst>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quot;:&quot;mm&quot;:&quot;ss"/>
    <numFmt numFmtId="165" formatCode="[hh]:mm:ss"/>
  </numFmts>
  <fonts count="8" x14ac:knownFonts="1">
    <font>
      <sz val="10"/>
      <color rgb="FF000000"/>
      <name val="Arial"/>
    </font>
    <font>
      <sz val="10"/>
      <name val="Arial"/>
    </font>
    <font>
      <sz val="14"/>
      <name val="Arial"/>
    </font>
    <font>
      <sz val="10"/>
      <color rgb="FF000000"/>
      <name val="Arial"/>
    </font>
    <font>
      <sz val="10"/>
      <color rgb="FF000000"/>
      <name val="Arial"/>
    </font>
    <font>
      <sz val="11"/>
      <color rgb="FF222222"/>
      <name val="Sans-serif"/>
    </font>
    <font>
      <u/>
      <sz val="10"/>
      <color theme="10"/>
      <name val="Arial"/>
    </font>
    <font>
      <u/>
      <sz val="14"/>
      <color theme="10"/>
      <name val="Arial"/>
    </font>
  </fonts>
  <fills count="8">
    <fill>
      <patternFill patternType="none"/>
    </fill>
    <fill>
      <patternFill patternType="gray125"/>
    </fill>
    <fill>
      <patternFill patternType="solid">
        <fgColor rgb="FFBEC0BF"/>
        <bgColor rgb="FFBEC0BF"/>
      </patternFill>
    </fill>
    <fill>
      <patternFill patternType="solid">
        <fgColor rgb="FFD9D9D9"/>
        <bgColor rgb="FFD9D9D9"/>
      </patternFill>
    </fill>
    <fill>
      <patternFill patternType="solid">
        <fgColor rgb="FFF8F9FA"/>
        <bgColor rgb="FFF8F9FA"/>
      </patternFill>
    </fill>
    <fill>
      <patternFill patternType="solid">
        <fgColor rgb="FFB6D7A8"/>
        <bgColor rgb="FFB6D7A8"/>
      </patternFill>
    </fill>
    <fill>
      <patternFill patternType="solid">
        <fgColor rgb="FFEA9999"/>
        <bgColor rgb="FFEA9999"/>
      </patternFill>
    </fill>
    <fill>
      <patternFill patternType="solid">
        <fgColor rgb="FFFFE599"/>
        <bgColor rgb="FFFFE599"/>
      </patternFill>
    </fill>
  </fills>
  <borders count="3">
    <border>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applyFont="1" applyAlignment="1"/>
    <xf numFmtId="0" fontId="2" fillId="0" borderId="0" xfId="0" applyFont="1" applyAlignment="1">
      <alignment horizontal="center" wrapText="1"/>
    </xf>
    <xf numFmtId="0" fontId="2" fillId="0" borderId="0" xfId="0" applyFont="1" applyAlignment="1">
      <alignment horizontal="center"/>
    </xf>
    <xf numFmtId="0" fontId="3" fillId="2" borderId="0" xfId="0" applyFont="1" applyFill="1" applyAlignment="1">
      <alignment wrapText="1"/>
    </xf>
    <xf numFmtId="0" fontId="1" fillId="0" borderId="0" xfId="0" applyFont="1" applyAlignment="1"/>
    <xf numFmtId="0" fontId="1" fillId="0" borderId="0" xfId="0" applyFont="1" applyAlignment="1">
      <alignment horizontal="left"/>
    </xf>
    <xf numFmtId="4" fontId="1" fillId="0" borderId="0" xfId="0" applyNumberFormat="1" applyFont="1" applyAlignment="1">
      <alignment horizontal="left"/>
    </xf>
    <xf numFmtId="4" fontId="1" fillId="0" borderId="0" xfId="0" applyNumberFormat="1" applyFont="1" applyAlignment="1">
      <alignment horizontal="right"/>
    </xf>
    <xf numFmtId="3" fontId="1" fillId="0" borderId="0" xfId="0" applyNumberFormat="1" applyFont="1" applyAlignment="1">
      <alignment horizontal="right"/>
    </xf>
    <xf numFmtId="164" fontId="3" fillId="0" borderId="0" xfId="0" applyNumberFormat="1" applyFont="1" applyAlignment="1">
      <alignment horizontal="right"/>
    </xf>
    <xf numFmtId="4" fontId="3" fillId="0" borderId="0" xfId="0" applyNumberFormat="1" applyFont="1" applyAlignment="1">
      <alignment horizontal="right"/>
    </xf>
    <xf numFmtId="4" fontId="4" fillId="3" borderId="0" xfId="0" applyNumberFormat="1" applyFont="1" applyFill="1"/>
    <xf numFmtId="4" fontId="1" fillId="3" borderId="0" xfId="0" applyNumberFormat="1" applyFont="1" applyFill="1"/>
    <xf numFmtId="1" fontId="1" fillId="0" borderId="0" xfId="0" applyNumberFormat="1" applyFont="1"/>
    <xf numFmtId="0" fontId="5" fillId="4" borderId="0" xfId="0" applyFont="1" applyFill="1" applyAlignment="1">
      <alignment horizontal="left"/>
    </xf>
    <xf numFmtId="4" fontId="4" fillId="5" borderId="0" xfId="0" applyNumberFormat="1" applyFont="1" applyFill="1"/>
    <xf numFmtId="4" fontId="1" fillId="5" borderId="0" xfId="0" applyNumberFormat="1" applyFont="1" applyFill="1"/>
    <xf numFmtId="4" fontId="3" fillId="0" borderId="0" xfId="0" applyNumberFormat="1" applyFont="1" applyAlignment="1"/>
    <xf numFmtId="4" fontId="4" fillId="6" borderId="0" xfId="0" applyNumberFormat="1" applyFont="1" applyFill="1"/>
    <xf numFmtId="4" fontId="1" fillId="6" borderId="0" xfId="0" applyNumberFormat="1" applyFont="1" applyFill="1"/>
    <xf numFmtId="1" fontId="1" fillId="0" borderId="0" xfId="0" applyNumberFormat="1" applyFont="1" applyAlignment="1"/>
    <xf numFmtId="4" fontId="1" fillId="0" borderId="0" xfId="0" applyNumberFormat="1" applyFont="1" applyAlignment="1"/>
    <xf numFmtId="4" fontId="4" fillId="7" borderId="0" xfId="0" applyNumberFormat="1" applyFont="1" applyFill="1" applyAlignment="1"/>
    <xf numFmtId="0" fontId="1" fillId="7" borderId="0" xfId="0" applyFont="1" applyFill="1" applyAlignment="1"/>
    <xf numFmtId="165" fontId="1" fillId="0" borderId="0" xfId="0" applyNumberFormat="1" applyFont="1" applyAlignment="1"/>
    <xf numFmtId="165" fontId="1" fillId="0" borderId="0" xfId="0" applyNumberFormat="1" applyFont="1" applyAlignment="1"/>
    <xf numFmtId="0" fontId="1" fillId="0" borderId="0" xfId="0" applyFont="1" applyAlignment="1"/>
    <xf numFmtId="3" fontId="1" fillId="0" borderId="0" xfId="0" applyNumberFormat="1" applyFont="1"/>
    <xf numFmtId="164" fontId="3" fillId="0" borderId="0" xfId="0" applyNumberFormat="1" applyFont="1" applyAlignment="1">
      <alignment horizontal="right"/>
    </xf>
    <xf numFmtId="0" fontId="1" fillId="0" borderId="0" xfId="0" applyFont="1" applyAlignment="1"/>
    <xf numFmtId="0" fontId="2" fillId="0" borderId="0" xfId="0" applyFont="1" applyAlignment="1">
      <alignment horizontal="center"/>
    </xf>
    <xf numFmtId="0" fontId="0" fillId="0" borderId="0" xfId="0" applyFont="1" applyAlignment="1"/>
    <xf numFmtId="0" fontId="2" fillId="0" borderId="0" xfId="0" applyFont="1" applyAlignment="1">
      <alignment horizontal="center" wrapText="1"/>
    </xf>
    <xf numFmtId="0" fontId="7" fillId="0" borderId="1" xfId="1" applyFont="1" applyBorder="1" applyAlignment="1">
      <alignment horizontal="left" vertical="top" wrapText="1"/>
    </xf>
    <xf numFmtId="0" fontId="7" fillId="0" borderId="2" xfId="1" applyFont="1" applyBorder="1"/>
  </cellXfs>
  <cellStyles count="2">
    <cellStyle name="Hyperlink" xfId="1" builtinId="8"/>
    <cellStyle name="Normal" xfId="0" builtinId="0"/>
  </cellStyles>
  <dxfs count="9">
    <dxf>
      <fill>
        <patternFill patternType="solid">
          <fgColor rgb="FFFDDCE8"/>
          <bgColor rgb="FFFDDCE8"/>
        </patternFill>
      </fill>
    </dxf>
    <dxf>
      <fill>
        <patternFill patternType="solid">
          <fgColor rgb="FFFFFFFF"/>
          <bgColor rgb="FFFFFFFF"/>
        </patternFill>
      </fill>
    </dxf>
    <dxf>
      <fill>
        <patternFill patternType="solid">
          <fgColor rgb="FFC27BA0"/>
          <bgColor rgb="FFC27BA0"/>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3" defaultPivotStyle="PivotStyleMedium4">
    <tableStyle name="2018 Worldwide Broadband Speed -style" pivot="0" count="3">
      <tableStyleElement type="headerRow" dxfId="8"/>
      <tableStyleElement type="firstRowStripe" dxfId="7"/>
      <tableStyleElement type="secondRowStripe" dxfId="6"/>
    </tableStyle>
    <tableStyle name="2018 Worldwide Broadband Speed -style 2" pivot="0" count="3">
      <tableStyleElement type="headerRow" dxfId="5"/>
      <tableStyleElement type="firstRowStripe" dxfId="4"/>
      <tableStyleElement type="secondRowStripe" dxfId="3"/>
    </tableStyle>
    <tableStyle name="2018 Worldwide Broadband Speed -style 3" pivot="0" count="3">
      <tableStyleElement type="headerRow" dxfId="2"/>
      <tableStyleElement type="firstRowStripe" dxfId="1"/>
      <tableStyleElement type="secondRowStripe" dxfId="0"/>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ble.co.uk/broadband/league/2018/" TargetMode="External"/><Relationship Id="rId4" Type="http://schemas.openxmlformats.org/officeDocument/2006/relationships/hyperlink" Target="https://www.cable.co.uk/broadband/league/2018/" TargetMode="External"/><Relationship Id="rId5" Type="http://schemas.openxmlformats.org/officeDocument/2006/relationships/hyperlink" Target="https://www.cable.co.uk/broadband/league/2018/" TargetMode="External"/><Relationship Id="rId6" Type="http://schemas.openxmlformats.org/officeDocument/2006/relationships/hyperlink" Target="https://www.cable.co.uk/broadband/league/2018/" TargetMode="External"/><Relationship Id="rId7" Type="http://schemas.openxmlformats.org/officeDocument/2006/relationships/hyperlink" Target="https://www.cable.co.uk/broadband/league/2018/" TargetMode="External"/><Relationship Id="rId8" Type="http://schemas.openxmlformats.org/officeDocument/2006/relationships/hyperlink" Target="https://www.cable.co.uk/broadband/league/2018/" TargetMode="External"/><Relationship Id="rId9" Type="http://schemas.openxmlformats.org/officeDocument/2006/relationships/hyperlink" Target="https://www.cable.co.uk/broadband/league/2018/" TargetMode="External"/><Relationship Id="rId10" Type="http://schemas.openxmlformats.org/officeDocument/2006/relationships/hyperlink" Target="https://www.cable.co.uk/broadband/league/2018/" TargetMode="External"/><Relationship Id="rId1" Type="http://schemas.openxmlformats.org/officeDocument/2006/relationships/hyperlink" Target="https://www.cable.co.uk/broadband/league/2018/" TargetMode="External"/><Relationship Id="rId2" Type="http://schemas.openxmlformats.org/officeDocument/2006/relationships/hyperlink" Target="https://www.cable.co.uk/broadband/league/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B1:W252"/>
  <sheetViews>
    <sheetView tabSelected="1" workbookViewId="0">
      <selection activeCell="J4" sqref="J4"/>
    </sheetView>
  </sheetViews>
  <sheetFormatPr baseColWidth="10" defaultColWidth="14.5" defaultRowHeight="15.75" customHeight="1" x14ac:dyDescent="0"/>
  <cols>
    <col min="1" max="1" width="6.5" customWidth="1"/>
    <col min="2" max="2" width="19.5" customWidth="1"/>
    <col min="3" max="3" width="28.83203125" customWidth="1"/>
    <col min="6" max="6" width="18.5" customWidth="1"/>
    <col min="10" max="10" width="15.5" customWidth="1"/>
    <col min="11" max="11" width="28.83203125" customWidth="1"/>
    <col min="12" max="12" width="16.83203125" customWidth="1"/>
    <col min="14" max="14" width="29.5" customWidth="1"/>
    <col min="16" max="19" width="14.5" hidden="1"/>
  </cols>
  <sheetData>
    <row r="1" spans="2:23" ht="36.75" customHeight="1">
      <c r="B1" s="33" t="s">
        <v>225</v>
      </c>
      <c r="C1" s="34"/>
      <c r="D1" s="34"/>
      <c r="E1" s="34"/>
      <c r="F1" s="34"/>
      <c r="G1" s="34"/>
      <c r="H1" s="34"/>
      <c r="I1" s="34"/>
      <c r="J1" s="34"/>
      <c r="K1" s="34"/>
    </row>
    <row r="2" spans="2:23" ht="15" customHeight="1">
      <c r="B2" s="1"/>
      <c r="C2" s="1"/>
      <c r="D2" s="1"/>
      <c r="E2" s="1"/>
      <c r="F2" s="1"/>
      <c r="G2" s="1"/>
      <c r="H2" s="1"/>
      <c r="J2" s="2"/>
      <c r="K2" s="2"/>
      <c r="L2" s="2"/>
      <c r="M2" s="2"/>
      <c r="N2" s="2"/>
      <c r="O2" s="2"/>
    </row>
    <row r="3" spans="2:23" ht="21" customHeight="1">
      <c r="B3" s="32" t="s">
        <v>0</v>
      </c>
      <c r="C3" s="31"/>
      <c r="D3" s="31"/>
      <c r="E3" s="31"/>
      <c r="F3" s="31"/>
      <c r="G3" s="31"/>
      <c r="H3" s="31"/>
      <c r="J3" s="30" t="s">
        <v>1</v>
      </c>
      <c r="K3" s="31"/>
      <c r="L3" s="31"/>
      <c r="M3" s="2"/>
      <c r="N3" s="30" t="s">
        <v>2</v>
      </c>
      <c r="O3" s="31"/>
    </row>
    <row r="4" spans="2:23" ht="80.25" customHeight="1">
      <c r="B4" s="3" t="s">
        <v>3</v>
      </c>
      <c r="C4" s="3" t="s">
        <v>4</v>
      </c>
      <c r="D4" s="3" t="s">
        <v>5</v>
      </c>
      <c r="E4" s="3" t="s">
        <v>6</v>
      </c>
      <c r="F4" s="3" t="s">
        <v>7</v>
      </c>
      <c r="G4" s="3" t="s">
        <v>8</v>
      </c>
      <c r="H4" s="3" t="s">
        <v>9</v>
      </c>
      <c r="J4" s="3" t="s">
        <v>3</v>
      </c>
      <c r="K4" s="3" t="s">
        <v>4</v>
      </c>
      <c r="L4" s="3" t="s">
        <v>6</v>
      </c>
      <c r="N4" s="3" t="s">
        <v>10</v>
      </c>
      <c r="O4" s="3" t="s">
        <v>11</v>
      </c>
    </row>
    <row r="5" spans="2:23" ht="15">
      <c r="B5" s="4">
        <v>1</v>
      </c>
      <c r="C5" s="5" t="s">
        <v>12</v>
      </c>
      <c r="D5" s="6" t="s">
        <v>13</v>
      </c>
      <c r="E5" s="7">
        <v>60.388459245</v>
      </c>
      <c r="F5" s="8">
        <v>128458</v>
      </c>
      <c r="G5" s="8">
        <v>524018</v>
      </c>
      <c r="H5" s="9">
        <f t="shared" ref="H5:H203" si="0">SUM(5120/(E5/8))/(24*60*60)</f>
        <v>7.8504085052199125E-3</v>
      </c>
      <c r="J5" s="4">
        <v>1</v>
      </c>
      <c r="K5" s="5" t="s">
        <v>12</v>
      </c>
      <c r="L5" s="10">
        <v>55.13</v>
      </c>
      <c r="N5" s="11" t="str">
        <f t="shared" ref="N5:N56" si="1">IF(P5&lt;&gt;"No change",CONCATENATE(P5," ",R5,S5),"No change")</f>
        <v>No change</v>
      </c>
      <c r="O5" s="12">
        <f t="shared" ref="O5:O56" si="2">E5-L5</f>
        <v>5.2584592449999974</v>
      </c>
      <c r="P5" t="str">
        <f t="shared" ref="P5:P204" si="3">IF($J5=$B5,"No change",IF($J5&lt;$B5,"Down","Up"))</f>
        <v>No change</v>
      </c>
      <c r="Q5" s="13" t="str">
        <f t="shared" ref="Q5:R5" si="4">IF($J5=$B5,"–",$J5-$B5)</f>
        <v>–</v>
      </c>
      <c r="R5" s="13" t="str">
        <f t="shared" si="4"/>
        <v>–</v>
      </c>
      <c r="S5" t="str">
        <f t="shared" ref="S5:S204" si="5">IF(R5&gt;1," places"," place")</f>
        <v xml:space="preserve"> places</v>
      </c>
      <c r="U5" s="14"/>
      <c r="V5" s="14"/>
      <c r="W5" s="14"/>
    </row>
    <row r="6" spans="2:23" ht="15">
      <c r="B6" s="4">
        <v>2</v>
      </c>
      <c r="C6" s="5" t="s">
        <v>14</v>
      </c>
      <c r="D6" s="6" t="s">
        <v>15</v>
      </c>
      <c r="E6" s="7">
        <v>46.003221582599998</v>
      </c>
      <c r="F6" s="8">
        <v>79844</v>
      </c>
      <c r="G6" s="8">
        <v>367241</v>
      </c>
      <c r="H6" s="9">
        <f t="shared" si="0"/>
        <v>1.0305236410951385E-2</v>
      </c>
      <c r="J6" s="4">
        <v>2</v>
      </c>
      <c r="K6" s="5" t="s">
        <v>14</v>
      </c>
      <c r="L6" s="10">
        <v>40.159999999999997</v>
      </c>
      <c r="N6" s="11" t="str">
        <f t="shared" si="1"/>
        <v>No change</v>
      </c>
      <c r="O6" s="12">
        <f t="shared" si="2"/>
        <v>5.8432215826000018</v>
      </c>
      <c r="P6" t="str">
        <f t="shared" si="3"/>
        <v>No change</v>
      </c>
      <c r="Q6" s="13" t="str">
        <f t="shared" ref="Q6:R6" si="6">IF($J6=$B6,"–",$J6-$B6)</f>
        <v>–</v>
      </c>
      <c r="R6" s="13" t="str">
        <f t="shared" si="6"/>
        <v>–</v>
      </c>
      <c r="S6" t="str">
        <f t="shared" si="5"/>
        <v xml:space="preserve"> places</v>
      </c>
      <c r="U6" s="14"/>
      <c r="V6" s="14"/>
      <c r="W6" s="14"/>
    </row>
    <row r="7" spans="2:23" ht="15">
      <c r="B7" s="4">
        <v>3</v>
      </c>
      <c r="C7" s="5" t="s">
        <v>16</v>
      </c>
      <c r="D7" s="6" t="s">
        <v>15</v>
      </c>
      <c r="E7" s="7">
        <v>43.985866104300001</v>
      </c>
      <c r="F7" s="8">
        <v>19650</v>
      </c>
      <c r="G7" s="8">
        <v>150529</v>
      </c>
      <c r="H7" s="9">
        <f t="shared" si="0"/>
        <v>1.0777872895578364E-2</v>
      </c>
      <c r="J7" s="4">
        <v>4</v>
      </c>
      <c r="K7" s="5" t="s">
        <v>16</v>
      </c>
      <c r="L7" s="10">
        <v>33.54</v>
      </c>
      <c r="N7" s="15" t="str">
        <f t="shared" si="1"/>
        <v>Up 1 place</v>
      </c>
      <c r="O7" s="16">
        <f t="shared" si="2"/>
        <v>10.445866104300002</v>
      </c>
      <c r="P7" t="str">
        <f t="shared" si="3"/>
        <v>Up</v>
      </c>
      <c r="Q7" s="13">
        <f t="shared" ref="Q7:R7" si="7">IF($J7=$B7,"–",$J7-$B7)</f>
        <v>1</v>
      </c>
      <c r="R7" s="13">
        <f t="shared" si="7"/>
        <v>1</v>
      </c>
      <c r="S7" t="str">
        <f t="shared" si="5"/>
        <v xml:space="preserve"> place</v>
      </c>
      <c r="U7" s="14"/>
      <c r="V7" s="14"/>
      <c r="W7" s="14"/>
    </row>
    <row r="8" spans="2:23" ht="15">
      <c r="B8" s="4">
        <v>4</v>
      </c>
      <c r="C8" s="5" t="s">
        <v>17</v>
      </c>
      <c r="D8" s="6" t="s">
        <v>15</v>
      </c>
      <c r="E8" s="7">
        <v>40.122159863500002</v>
      </c>
      <c r="F8" s="8">
        <v>12282</v>
      </c>
      <c r="G8" s="8">
        <v>86920</v>
      </c>
      <c r="H8" s="9">
        <f t="shared" si="0"/>
        <v>1.1815766541156462E-2</v>
      </c>
      <c r="J8" s="4">
        <v>7</v>
      </c>
      <c r="K8" s="5" t="s">
        <v>17</v>
      </c>
      <c r="L8" s="10">
        <v>29.13</v>
      </c>
      <c r="N8" s="15" t="str">
        <f t="shared" si="1"/>
        <v>Up 3 places</v>
      </c>
      <c r="O8" s="16">
        <f t="shared" si="2"/>
        <v>10.992159863500003</v>
      </c>
      <c r="P8" t="str">
        <f t="shared" si="3"/>
        <v>Up</v>
      </c>
      <c r="Q8" s="13">
        <f t="shared" ref="Q8:R8" si="8">IF($J8=$B8,"–",$J8-$B8)</f>
        <v>3</v>
      </c>
      <c r="R8" s="13">
        <f t="shared" si="8"/>
        <v>3</v>
      </c>
      <c r="S8" t="str">
        <f t="shared" si="5"/>
        <v xml:space="preserve"> places</v>
      </c>
      <c r="U8" s="14"/>
      <c r="V8" s="14"/>
      <c r="W8" s="14"/>
    </row>
    <row r="9" spans="2:23" ht="15">
      <c r="B9" s="4">
        <v>5</v>
      </c>
      <c r="C9" s="5" t="s">
        <v>18</v>
      </c>
      <c r="D9" s="6" t="s">
        <v>15</v>
      </c>
      <c r="E9" s="7">
        <v>38.596516808200001</v>
      </c>
      <c r="F9" s="8">
        <v>58274</v>
      </c>
      <c r="G9" s="8">
        <v>175948</v>
      </c>
      <c r="H9" s="9">
        <f t="shared" si="0"/>
        <v>1.2282820142292086E-2</v>
      </c>
      <c r="J9" s="4">
        <v>18</v>
      </c>
      <c r="K9" s="5" t="s">
        <v>18</v>
      </c>
      <c r="L9" s="10">
        <v>21.33</v>
      </c>
      <c r="N9" s="15" t="str">
        <f t="shared" si="1"/>
        <v>Up 13 places</v>
      </c>
      <c r="O9" s="16">
        <f t="shared" si="2"/>
        <v>17.266516808200002</v>
      </c>
      <c r="P9" t="str">
        <f t="shared" si="3"/>
        <v>Up</v>
      </c>
      <c r="Q9" s="13">
        <f t="shared" ref="Q9:R9" si="9">IF($J9=$B9,"–",$J9-$B9)</f>
        <v>13</v>
      </c>
      <c r="R9" s="13">
        <f t="shared" si="9"/>
        <v>13</v>
      </c>
      <c r="S9" t="str">
        <f t="shared" si="5"/>
        <v xml:space="preserve"> places</v>
      </c>
      <c r="U9" s="14"/>
      <c r="V9" s="14"/>
      <c r="W9" s="14"/>
    </row>
    <row r="10" spans="2:23" ht="15">
      <c r="B10" s="4">
        <v>6</v>
      </c>
      <c r="C10" s="5" t="s">
        <v>19</v>
      </c>
      <c r="D10" s="6" t="s">
        <v>15</v>
      </c>
      <c r="E10" s="7">
        <v>36.706972095099999</v>
      </c>
      <c r="F10" s="8">
        <v>56527</v>
      </c>
      <c r="G10" s="8">
        <v>174249</v>
      </c>
      <c r="H10" s="9">
        <f t="shared" si="0"/>
        <v>1.2915096152465217E-2</v>
      </c>
      <c r="J10" s="4">
        <v>8</v>
      </c>
      <c r="K10" s="5" t="s">
        <v>19</v>
      </c>
      <c r="L10" s="17">
        <v>27.37</v>
      </c>
      <c r="N10" s="15" t="str">
        <f t="shared" si="1"/>
        <v>Up 2 places</v>
      </c>
      <c r="O10" s="16">
        <f t="shared" si="2"/>
        <v>9.3369720950999984</v>
      </c>
      <c r="P10" t="str">
        <f t="shared" si="3"/>
        <v>Up</v>
      </c>
      <c r="Q10" s="13">
        <f t="shared" ref="Q10:R10" si="10">IF($J10=$B10,"–",$J10-$B10)</f>
        <v>2</v>
      </c>
      <c r="R10" s="13">
        <f t="shared" si="10"/>
        <v>2</v>
      </c>
      <c r="S10" t="str">
        <f t="shared" si="5"/>
        <v xml:space="preserve"> places</v>
      </c>
      <c r="U10" s="14"/>
      <c r="V10" s="14"/>
      <c r="W10" s="14"/>
    </row>
    <row r="11" spans="2:23" ht="15">
      <c r="B11" s="4">
        <v>7</v>
      </c>
      <c r="C11" s="5" t="s">
        <v>20</v>
      </c>
      <c r="D11" s="6" t="s">
        <v>15</v>
      </c>
      <c r="E11" s="7">
        <v>35.954847717</v>
      </c>
      <c r="F11" s="8">
        <v>295412</v>
      </c>
      <c r="G11" s="8">
        <v>1247694</v>
      </c>
      <c r="H11" s="9">
        <f t="shared" si="0"/>
        <v>1.3185261631630404E-2</v>
      </c>
      <c r="J11" s="4">
        <v>5</v>
      </c>
      <c r="K11" s="5" t="s">
        <v>20</v>
      </c>
      <c r="L11" s="10">
        <v>33.520000000000003</v>
      </c>
      <c r="N11" s="18" t="str">
        <f t="shared" si="1"/>
        <v>Down 2 places</v>
      </c>
      <c r="O11" s="19">
        <f t="shared" si="2"/>
        <v>2.4348477169999967</v>
      </c>
      <c r="P11" t="str">
        <f t="shared" si="3"/>
        <v>Down</v>
      </c>
      <c r="Q11" s="13">
        <f t="shared" ref="Q11:Q204" si="11">IF($J11=$B11,"–",$J11-$B11)</f>
        <v>-2</v>
      </c>
      <c r="R11" s="20">
        <v>2</v>
      </c>
      <c r="S11" t="str">
        <f t="shared" si="5"/>
        <v xml:space="preserve"> places</v>
      </c>
      <c r="U11" s="14"/>
      <c r="V11" s="14"/>
      <c r="W11" s="14"/>
    </row>
    <row r="12" spans="2:23" ht="15">
      <c r="B12" s="4">
        <v>8</v>
      </c>
      <c r="C12" s="5" t="s">
        <v>21</v>
      </c>
      <c r="D12" s="6" t="s">
        <v>15</v>
      </c>
      <c r="E12" s="7">
        <v>35.135258074100001</v>
      </c>
      <c r="F12" s="8">
        <v>3667</v>
      </c>
      <c r="G12" s="8">
        <v>19071</v>
      </c>
      <c r="H12" s="9">
        <f t="shared" si="0"/>
        <v>1.3492830281031532E-2</v>
      </c>
      <c r="J12" s="4">
        <v>33</v>
      </c>
      <c r="K12" s="5" t="s">
        <v>21</v>
      </c>
      <c r="L12" s="10">
        <v>15.52</v>
      </c>
      <c r="N12" s="15" t="str">
        <f t="shared" si="1"/>
        <v>Up 25 places</v>
      </c>
      <c r="O12" s="16">
        <f t="shared" si="2"/>
        <v>19.615258074100002</v>
      </c>
      <c r="P12" t="str">
        <f t="shared" si="3"/>
        <v>Up</v>
      </c>
      <c r="Q12" s="13">
        <f t="shared" si="11"/>
        <v>25</v>
      </c>
      <c r="R12" s="13">
        <f t="shared" ref="R12:R14" si="12">IF($J12=$B12,"–",$J12-$B12)</f>
        <v>25</v>
      </c>
      <c r="S12" t="str">
        <f t="shared" si="5"/>
        <v xml:space="preserve"> places</v>
      </c>
      <c r="U12" s="14"/>
      <c r="V12" s="14"/>
      <c r="W12" s="14"/>
    </row>
    <row r="13" spans="2:23" ht="15">
      <c r="B13" s="4">
        <v>9</v>
      </c>
      <c r="C13" s="5" t="s">
        <v>22</v>
      </c>
      <c r="D13" s="6" t="s">
        <v>15</v>
      </c>
      <c r="E13" s="7">
        <v>34.009035009500003</v>
      </c>
      <c r="F13" s="8">
        <v>129898</v>
      </c>
      <c r="G13" s="8">
        <v>352745</v>
      </c>
      <c r="H13" s="9">
        <f t="shared" si="0"/>
        <v>1.3939650858709966E-2</v>
      </c>
      <c r="J13" s="4">
        <v>15</v>
      </c>
      <c r="K13" s="5" t="s">
        <v>22</v>
      </c>
      <c r="L13" s="10">
        <v>23.16</v>
      </c>
      <c r="N13" s="15" t="str">
        <f t="shared" si="1"/>
        <v>Up 6 places</v>
      </c>
      <c r="O13" s="16">
        <f t="shared" si="2"/>
        <v>10.849035009500003</v>
      </c>
      <c r="P13" t="str">
        <f t="shared" si="3"/>
        <v>Up</v>
      </c>
      <c r="Q13" s="13">
        <f t="shared" si="11"/>
        <v>6</v>
      </c>
      <c r="R13" s="13">
        <f t="shared" si="12"/>
        <v>6</v>
      </c>
      <c r="S13" t="str">
        <f t="shared" si="5"/>
        <v xml:space="preserve"> places</v>
      </c>
      <c r="U13" s="14"/>
      <c r="V13" s="14"/>
      <c r="W13" s="14"/>
    </row>
    <row r="14" spans="2:23" ht="15">
      <c r="B14" s="4">
        <v>10</v>
      </c>
      <c r="C14" s="5" t="s">
        <v>23</v>
      </c>
      <c r="D14" s="6" t="s">
        <v>15</v>
      </c>
      <c r="E14" s="7">
        <v>30.898089815500001</v>
      </c>
      <c r="F14" s="8">
        <v>1107</v>
      </c>
      <c r="G14" s="8">
        <v>9165</v>
      </c>
      <c r="H14" s="9">
        <f t="shared" si="0"/>
        <v>1.5343151531531091E-2</v>
      </c>
      <c r="J14" s="4">
        <v>14</v>
      </c>
      <c r="K14" s="5" t="s">
        <v>23</v>
      </c>
      <c r="L14" s="10">
        <v>23.3</v>
      </c>
      <c r="N14" s="15" t="str">
        <f t="shared" si="1"/>
        <v>Up 4 places</v>
      </c>
      <c r="O14" s="16">
        <f t="shared" si="2"/>
        <v>7.5980898154999998</v>
      </c>
      <c r="P14" t="str">
        <f t="shared" si="3"/>
        <v>Up</v>
      </c>
      <c r="Q14" s="13">
        <f t="shared" si="11"/>
        <v>4</v>
      </c>
      <c r="R14" s="13">
        <f t="shared" si="12"/>
        <v>4</v>
      </c>
      <c r="S14" t="str">
        <f t="shared" si="5"/>
        <v xml:space="preserve"> places</v>
      </c>
      <c r="U14" s="14"/>
      <c r="V14" s="14"/>
      <c r="W14" s="14"/>
    </row>
    <row r="15" spans="2:23" ht="15">
      <c r="B15" s="4">
        <v>11</v>
      </c>
      <c r="C15" s="5" t="s">
        <v>24</v>
      </c>
      <c r="D15" s="6" t="s">
        <v>15</v>
      </c>
      <c r="E15" s="7">
        <v>29.919203128500001</v>
      </c>
      <c r="F15" s="8">
        <v>17599</v>
      </c>
      <c r="G15" s="8">
        <v>156463</v>
      </c>
      <c r="H15" s="9">
        <f t="shared" si="0"/>
        <v>1.5845143737216967E-2</v>
      </c>
      <c r="J15" s="4">
        <v>10</v>
      </c>
      <c r="K15" s="5" t="s">
        <v>24</v>
      </c>
      <c r="L15" s="10">
        <v>26.93</v>
      </c>
      <c r="N15" s="18" t="str">
        <f t="shared" si="1"/>
        <v>Down 1 place</v>
      </c>
      <c r="O15" s="19">
        <f t="shared" si="2"/>
        <v>2.9892031285000016</v>
      </c>
      <c r="P15" t="str">
        <f t="shared" si="3"/>
        <v>Down</v>
      </c>
      <c r="Q15" s="13">
        <f t="shared" si="11"/>
        <v>-1</v>
      </c>
      <c r="R15" s="20">
        <v>1</v>
      </c>
      <c r="S15" t="str">
        <f t="shared" si="5"/>
        <v xml:space="preserve"> place</v>
      </c>
      <c r="U15" s="14"/>
      <c r="V15" s="14"/>
      <c r="W15" s="14"/>
    </row>
    <row r="16" spans="2:23" ht="15">
      <c r="B16" s="4">
        <v>12</v>
      </c>
      <c r="C16" s="5" t="s">
        <v>25</v>
      </c>
      <c r="D16" s="6" t="s">
        <v>13</v>
      </c>
      <c r="E16" s="7">
        <v>28.941889775500002</v>
      </c>
      <c r="F16" s="8">
        <v>1053631</v>
      </c>
      <c r="G16" s="8">
        <v>2563873</v>
      </c>
      <c r="H16" s="9">
        <f t="shared" si="0"/>
        <v>1.6380204532303523E-2</v>
      </c>
      <c r="J16" s="4">
        <v>12</v>
      </c>
      <c r="K16" s="5" t="s">
        <v>25</v>
      </c>
      <c r="L16" s="10">
        <v>24.47</v>
      </c>
      <c r="N16" s="11" t="str">
        <f t="shared" si="1"/>
        <v>No change</v>
      </c>
      <c r="O16" s="12">
        <f t="shared" si="2"/>
        <v>4.4718897755000029</v>
      </c>
      <c r="P16" t="str">
        <f t="shared" si="3"/>
        <v>No change</v>
      </c>
      <c r="Q16" s="13" t="str">
        <f t="shared" si="11"/>
        <v>–</v>
      </c>
      <c r="R16" s="13" t="str">
        <f>IF($J16=$B16,"–",$J16-$B16)</f>
        <v>–</v>
      </c>
      <c r="S16" t="str">
        <f t="shared" si="5"/>
        <v xml:space="preserve"> places</v>
      </c>
      <c r="U16" s="14"/>
      <c r="V16" s="14"/>
      <c r="W16" s="14"/>
    </row>
    <row r="17" spans="2:23" ht="15">
      <c r="B17" s="4">
        <v>13</v>
      </c>
      <c r="C17" s="5" t="s">
        <v>26</v>
      </c>
      <c r="D17" s="6" t="s">
        <v>15</v>
      </c>
      <c r="E17" s="7">
        <v>28.6256676685</v>
      </c>
      <c r="F17" s="8">
        <v>8752</v>
      </c>
      <c r="G17" s="8">
        <v>41186</v>
      </c>
      <c r="H17" s="9">
        <f t="shared" si="0"/>
        <v>1.6561153422309533E-2</v>
      </c>
      <c r="J17" s="4">
        <v>6</v>
      </c>
      <c r="K17" s="5" t="s">
        <v>26</v>
      </c>
      <c r="L17" s="10">
        <v>30.36</v>
      </c>
      <c r="N17" s="18" t="str">
        <f t="shared" si="1"/>
        <v>Down 7 places</v>
      </c>
      <c r="O17" s="19">
        <f t="shared" si="2"/>
        <v>-1.7343323314999992</v>
      </c>
      <c r="P17" t="str">
        <f t="shared" si="3"/>
        <v>Down</v>
      </c>
      <c r="Q17" s="13">
        <f t="shared" si="11"/>
        <v>-7</v>
      </c>
      <c r="R17" s="20">
        <v>7</v>
      </c>
      <c r="S17" t="str">
        <f t="shared" si="5"/>
        <v xml:space="preserve"> places</v>
      </c>
      <c r="U17" s="14"/>
      <c r="V17" s="14"/>
      <c r="W17" s="14"/>
    </row>
    <row r="18" spans="2:23" ht="15">
      <c r="B18" s="4">
        <v>14</v>
      </c>
      <c r="C18" s="5" t="s">
        <v>27</v>
      </c>
      <c r="D18" s="6" t="s">
        <v>13</v>
      </c>
      <c r="E18" s="7">
        <v>28.0945376307</v>
      </c>
      <c r="F18" s="8">
        <v>33243</v>
      </c>
      <c r="G18" s="8">
        <v>112628</v>
      </c>
      <c r="H18" s="9">
        <f t="shared" si="0"/>
        <v>1.6874243680594862E-2</v>
      </c>
      <c r="J18" s="4">
        <v>3</v>
      </c>
      <c r="K18" s="5" t="s">
        <v>27</v>
      </c>
      <c r="L18" s="10">
        <v>34.4</v>
      </c>
      <c r="N18" s="18" t="str">
        <f t="shared" si="1"/>
        <v>Down 11 places</v>
      </c>
      <c r="O18" s="19">
        <f t="shared" si="2"/>
        <v>-6.3054623692999989</v>
      </c>
      <c r="P18" t="str">
        <f t="shared" si="3"/>
        <v>Down</v>
      </c>
      <c r="Q18" s="13">
        <f t="shared" si="11"/>
        <v>-11</v>
      </c>
      <c r="R18" s="20">
        <v>11</v>
      </c>
      <c r="S18" t="str">
        <f t="shared" si="5"/>
        <v xml:space="preserve"> places</v>
      </c>
      <c r="U18" s="14"/>
      <c r="V18" s="14"/>
      <c r="W18" s="14"/>
    </row>
    <row r="19" spans="2:23" ht="15">
      <c r="B19" s="4">
        <v>15</v>
      </c>
      <c r="C19" s="5" t="s">
        <v>28</v>
      </c>
      <c r="D19" s="6" t="s">
        <v>15</v>
      </c>
      <c r="E19" s="7">
        <v>27.906710068700001</v>
      </c>
      <c r="F19" s="8">
        <v>7082</v>
      </c>
      <c r="G19" s="8">
        <v>26552</v>
      </c>
      <c r="H19" s="9">
        <f t="shared" si="0"/>
        <v>1.6987816654382083E-2</v>
      </c>
      <c r="J19" s="4">
        <v>13</v>
      </c>
      <c r="K19" s="5" t="s">
        <v>28</v>
      </c>
      <c r="L19" s="10">
        <v>24.11</v>
      </c>
      <c r="N19" s="18" t="str">
        <f t="shared" si="1"/>
        <v>Down 2 places</v>
      </c>
      <c r="O19" s="19">
        <f t="shared" si="2"/>
        <v>3.7967100687000013</v>
      </c>
      <c r="P19" t="str">
        <f t="shared" si="3"/>
        <v>Down</v>
      </c>
      <c r="Q19" s="13">
        <f t="shared" si="11"/>
        <v>-2</v>
      </c>
      <c r="R19" s="20">
        <v>2</v>
      </c>
      <c r="S19" t="str">
        <f t="shared" si="5"/>
        <v xml:space="preserve"> places</v>
      </c>
      <c r="U19" s="14"/>
      <c r="V19" s="14"/>
      <c r="W19" s="14"/>
    </row>
    <row r="20" spans="2:23" ht="15">
      <c r="B20" s="4">
        <v>16</v>
      </c>
      <c r="C20" s="5" t="s">
        <v>29</v>
      </c>
      <c r="D20" s="6" t="s">
        <v>15</v>
      </c>
      <c r="E20" s="7">
        <v>27.192207493000002</v>
      </c>
      <c r="F20" s="8">
        <v>1250372</v>
      </c>
      <c r="G20" s="8">
        <v>3993706</v>
      </c>
      <c r="H20" s="9">
        <f t="shared" si="0"/>
        <v>1.7434188607015937E-2</v>
      </c>
      <c r="J20" s="4">
        <v>21</v>
      </c>
      <c r="K20" s="5" t="s">
        <v>29</v>
      </c>
      <c r="L20" s="10">
        <v>19.600000000000001</v>
      </c>
      <c r="N20" s="15" t="str">
        <f t="shared" si="1"/>
        <v>Up 5 places</v>
      </c>
      <c r="O20" s="16">
        <f t="shared" si="2"/>
        <v>7.5922074930000001</v>
      </c>
      <c r="P20" t="str">
        <f t="shared" si="3"/>
        <v>Up</v>
      </c>
      <c r="Q20" s="13">
        <f t="shared" si="11"/>
        <v>5</v>
      </c>
      <c r="R20" s="13">
        <f>IF($J20=$B20,"–",$J20-$B20)</f>
        <v>5</v>
      </c>
      <c r="S20" t="str">
        <f t="shared" si="5"/>
        <v xml:space="preserve"> places</v>
      </c>
      <c r="U20" s="14"/>
      <c r="V20" s="14"/>
      <c r="W20" s="14"/>
    </row>
    <row r="21" spans="2:23" ht="15">
      <c r="B21" s="4">
        <v>17</v>
      </c>
      <c r="C21" s="5" t="s">
        <v>30</v>
      </c>
      <c r="D21" s="6" t="s">
        <v>15</v>
      </c>
      <c r="E21" s="7">
        <v>27.167407623100001</v>
      </c>
      <c r="F21" s="8">
        <v>10556</v>
      </c>
      <c r="G21" s="8">
        <v>47015</v>
      </c>
      <c r="H21" s="9">
        <f t="shared" si="0"/>
        <v>1.7450103471447039E-2</v>
      </c>
      <c r="J21" s="4">
        <v>11</v>
      </c>
      <c r="K21" s="5" t="s">
        <v>30</v>
      </c>
      <c r="L21" s="10">
        <v>25.12</v>
      </c>
      <c r="N21" s="18" t="str">
        <f t="shared" si="1"/>
        <v>Down 6 places</v>
      </c>
      <c r="O21" s="19">
        <f t="shared" si="2"/>
        <v>2.0474076230999998</v>
      </c>
      <c r="P21" t="str">
        <f t="shared" si="3"/>
        <v>Down</v>
      </c>
      <c r="Q21" s="13">
        <f t="shared" si="11"/>
        <v>-6</v>
      </c>
      <c r="R21" s="20">
        <v>6</v>
      </c>
      <c r="S21" t="str">
        <f t="shared" si="5"/>
        <v xml:space="preserve"> places</v>
      </c>
      <c r="U21" s="14"/>
      <c r="V21" s="14"/>
      <c r="W21" s="14"/>
    </row>
    <row r="22" spans="2:23" ht="15">
      <c r="B22" s="4">
        <v>18</v>
      </c>
      <c r="C22" s="5" t="s">
        <v>31</v>
      </c>
      <c r="D22" s="6" t="s">
        <v>15</v>
      </c>
      <c r="E22" s="7">
        <v>27.139502827000001</v>
      </c>
      <c r="F22" s="8">
        <v>395</v>
      </c>
      <c r="G22" s="8">
        <v>1081</v>
      </c>
      <c r="H22" s="9">
        <f t="shared" si="0"/>
        <v>1.7468045641662856E-2</v>
      </c>
      <c r="J22" s="4">
        <v>42</v>
      </c>
      <c r="K22" s="5" t="s">
        <v>31</v>
      </c>
      <c r="L22" s="10">
        <v>12.07</v>
      </c>
      <c r="N22" s="15" t="str">
        <f t="shared" si="1"/>
        <v>Up 24 places</v>
      </c>
      <c r="O22" s="16">
        <f t="shared" si="2"/>
        <v>15.069502827000001</v>
      </c>
      <c r="P22" t="str">
        <f t="shared" si="3"/>
        <v>Up</v>
      </c>
      <c r="Q22" s="13">
        <f t="shared" si="11"/>
        <v>24</v>
      </c>
      <c r="R22" s="13">
        <f>IF($J22=$B22,"–",$J22-$B22)</f>
        <v>24</v>
      </c>
      <c r="S22" t="str">
        <f t="shared" si="5"/>
        <v xml:space="preserve"> places</v>
      </c>
      <c r="U22" s="14"/>
      <c r="V22" s="14"/>
      <c r="W22" s="14"/>
    </row>
    <row r="23" spans="2:23" ht="15">
      <c r="B23" s="4">
        <v>19</v>
      </c>
      <c r="C23" s="5" t="s">
        <v>32</v>
      </c>
      <c r="D23" s="6" t="s">
        <v>13</v>
      </c>
      <c r="E23" s="7">
        <v>26.452410082499998</v>
      </c>
      <c r="F23" s="8">
        <v>12270</v>
      </c>
      <c r="G23" s="8">
        <v>59701</v>
      </c>
      <c r="H23" s="9">
        <f t="shared" si="0"/>
        <v>1.7921772443249134E-2</v>
      </c>
      <c r="J23" s="4">
        <v>9</v>
      </c>
      <c r="K23" s="5" t="s">
        <v>32</v>
      </c>
      <c r="L23" s="10">
        <v>27.16</v>
      </c>
      <c r="N23" s="18" t="str">
        <f t="shared" si="1"/>
        <v>Down 10 places</v>
      </c>
      <c r="O23" s="19">
        <f t="shared" si="2"/>
        <v>-0.70758991750000177</v>
      </c>
      <c r="P23" t="str">
        <f t="shared" si="3"/>
        <v>Down</v>
      </c>
      <c r="Q23" s="13">
        <f t="shared" si="11"/>
        <v>-10</v>
      </c>
      <c r="R23" s="20">
        <v>10</v>
      </c>
      <c r="S23" t="str">
        <f t="shared" si="5"/>
        <v xml:space="preserve"> places</v>
      </c>
      <c r="U23" s="14"/>
      <c r="V23" s="14"/>
      <c r="W23" s="14"/>
    </row>
    <row r="24" spans="2:23" ht="15">
      <c r="B24" s="4">
        <v>20</v>
      </c>
      <c r="C24" s="5" t="s">
        <v>33</v>
      </c>
      <c r="D24" s="6" t="s">
        <v>34</v>
      </c>
      <c r="E24" s="7">
        <v>25.8588858544</v>
      </c>
      <c r="F24" s="8">
        <v>15321234</v>
      </c>
      <c r="G24" s="8">
        <v>89548425</v>
      </c>
      <c r="H24" s="9">
        <f t="shared" si="0"/>
        <v>1.8333120643456043E-2</v>
      </c>
      <c r="J24" s="4">
        <v>21</v>
      </c>
      <c r="K24" s="5" t="s">
        <v>33</v>
      </c>
      <c r="L24" s="10">
        <v>20</v>
      </c>
      <c r="N24" s="15" t="str">
        <f t="shared" si="1"/>
        <v>Up 1 place</v>
      </c>
      <c r="O24" s="16">
        <f t="shared" si="2"/>
        <v>5.8588858544000004</v>
      </c>
      <c r="P24" t="str">
        <f t="shared" si="3"/>
        <v>Up</v>
      </c>
      <c r="Q24" s="13">
        <f t="shared" si="11"/>
        <v>1</v>
      </c>
      <c r="R24" s="13">
        <f t="shared" ref="R24:R27" si="13">IF($J24=$B24,"–",$J24-$B24)</f>
        <v>1</v>
      </c>
      <c r="S24" t="str">
        <f t="shared" si="5"/>
        <v xml:space="preserve"> place</v>
      </c>
      <c r="U24" s="14"/>
      <c r="V24" s="14"/>
      <c r="W24" s="14"/>
    </row>
    <row r="25" spans="2:23" ht="15">
      <c r="B25" s="4">
        <v>21</v>
      </c>
      <c r="C25" s="5" t="s">
        <v>35</v>
      </c>
      <c r="D25" s="6" t="s">
        <v>15</v>
      </c>
      <c r="E25" s="7">
        <v>25.304700386499999</v>
      </c>
      <c r="F25" s="8">
        <v>21963</v>
      </c>
      <c r="G25" s="8">
        <v>126084</v>
      </c>
      <c r="H25" s="9">
        <f t="shared" si="0"/>
        <v>1.873462506305712E-2</v>
      </c>
      <c r="J25" s="4">
        <v>23</v>
      </c>
      <c r="K25" s="5" t="s">
        <v>35</v>
      </c>
      <c r="L25" s="10">
        <v>18.850000000000001</v>
      </c>
      <c r="N25" s="15" t="str">
        <f t="shared" si="1"/>
        <v>Up 2 places</v>
      </c>
      <c r="O25" s="16">
        <f t="shared" si="2"/>
        <v>6.4547003864999972</v>
      </c>
      <c r="P25" t="str">
        <f t="shared" si="3"/>
        <v>Up</v>
      </c>
      <c r="Q25" s="13">
        <f t="shared" si="11"/>
        <v>2</v>
      </c>
      <c r="R25" s="13">
        <f t="shared" si="13"/>
        <v>2</v>
      </c>
      <c r="S25" t="str">
        <f t="shared" si="5"/>
        <v xml:space="preserve"> places</v>
      </c>
      <c r="U25" s="14"/>
      <c r="V25" s="14"/>
      <c r="W25" s="14"/>
    </row>
    <row r="26" spans="2:23" ht="15">
      <c r="B26" s="4">
        <v>22</v>
      </c>
      <c r="C26" s="5" t="s">
        <v>36</v>
      </c>
      <c r="D26" s="6" t="s">
        <v>37</v>
      </c>
      <c r="E26" s="7">
        <v>24.8654224621</v>
      </c>
      <c r="F26" s="8">
        <v>2519</v>
      </c>
      <c r="G26" s="8">
        <v>4179</v>
      </c>
      <c r="H26" s="9">
        <f t="shared" si="0"/>
        <v>1.906559499629094E-2</v>
      </c>
      <c r="J26" s="4">
        <v>89</v>
      </c>
      <c r="K26" s="5" t="s">
        <v>36</v>
      </c>
      <c r="L26" s="10">
        <v>3.49</v>
      </c>
      <c r="N26" s="15" t="str">
        <f t="shared" si="1"/>
        <v>Up 67 places</v>
      </c>
      <c r="O26" s="16">
        <f t="shared" si="2"/>
        <v>21.375422462099998</v>
      </c>
      <c r="P26" t="str">
        <f t="shared" si="3"/>
        <v>Up</v>
      </c>
      <c r="Q26" s="13">
        <f t="shared" si="11"/>
        <v>67</v>
      </c>
      <c r="R26" s="13">
        <f t="shared" si="13"/>
        <v>67</v>
      </c>
      <c r="S26" t="str">
        <f t="shared" si="5"/>
        <v xml:space="preserve"> places</v>
      </c>
      <c r="U26" s="14"/>
      <c r="V26" s="14"/>
      <c r="W26" s="14"/>
    </row>
    <row r="27" spans="2:23" ht="15">
      <c r="B27" s="4">
        <v>23</v>
      </c>
      <c r="C27" s="5" t="s">
        <v>38</v>
      </c>
      <c r="D27" s="6" t="s">
        <v>15</v>
      </c>
      <c r="E27" s="7">
        <v>24.234452766699999</v>
      </c>
      <c r="F27" s="8">
        <v>321518</v>
      </c>
      <c r="G27" s="8">
        <v>1050872</v>
      </c>
      <c r="H27" s="9">
        <f t="shared" si="0"/>
        <v>1.9561987994442701E-2</v>
      </c>
      <c r="J27" s="4">
        <v>37</v>
      </c>
      <c r="K27" s="5" t="s">
        <v>38</v>
      </c>
      <c r="L27" s="10">
        <v>13.43</v>
      </c>
      <c r="N27" s="15" t="str">
        <f t="shared" si="1"/>
        <v>Up 14 places</v>
      </c>
      <c r="O27" s="16">
        <f t="shared" si="2"/>
        <v>10.804452766699999</v>
      </c>
      <c r="P27" t="str">
        <f t="shared" si="3"/>
        <v>Up</v>
      </c>
      <c r="Q27" s="13">
        <f t="shared" si="11"/>
        <v>14</v>
      </c>
      <c r="R27" s="13">
        <f t="shared" si="13"/>
        <v>14</v>
      </c>
      <c r="S27" t="str">
        <f t="shared" si="5"/>
        <v xml:space="preserve"> places</v>
      </c>
      <c r="U27" s="14"/>
      <c r="V27" s="14"/>
      <c r="W27" s="14"/>
    </row>
    <row r="28" spans="2:23" ht="15">
      <c r="B28" s="4">
        <v>24</v>
      </c>
      <c r="C28" s="5" t="s">
        <v>39</v>
      </c>
      <c r="D28" s="6" t="s">
        <v>15</v>
      </c>
      <c r="E28" s="7">
        <v>24.004947225799999</v>
      </c>
      <c r="F28" s="8">
        <v>13939</v>
      </c>
      <c r="G28" s="8">
        <v>69850</v>
      </c>
      <c r="H28" s="9">
        <f t="shared" si="0"/>
        <v>1.9749015468134398E-2</v>
      </c>
      <c r="J28" s="4">
        <v>19</v>
      </c>
      <c r="K28" s="5" t="s">
        <v>39</v>
      </c>
      <c r="L28" s="10">
        <v>20.9</v>
      </c>
      <c r="N28" s="18" t="str">
        <f t="shared" si="1"/>
        <v>Down 5 places</v>
      </c>
      <c r="O28" s="19">
        <f t="shared" si="2"/>
        <v>3.1049472258000002</v>
      </c>
      <c r="P28" t="str">
        <f t="shared" si="3"/>
        <v>Down</v>
      </c>
      <c r="Q28" s="13">
        <f t="shared" si="11"/>
        <v>-5</v>
      </c>
      <c r="R28" s="20">
        <v>5</v>
      </c>
      <c r="S28" t="str">
        <f t="shared" si="5"/>
        <v xml:space="preserve"> places</v>
      </c>
      <c r="U28" s="14"/>
      <c r="V28" s="14"/>
      <c r="W28" s="14"/>
    </row>
    <row r="29" spans="2:23" ht="15">
      <c r="B29" s="4">
        <v>25</v>
      </c>
      <c r="C29" s="5" t="s">
        <v>40</v>
      </c>
      <c r="D29" s="6" t="s">
        <v>15</v>
      </c>
      <c r="E29" s="7">
        <v>23.995540159800001</v>
      </c>
      <c r="F29" s="8">
        <v>808618</v>
      </c>
      <c r="G29" s="8">
        <v>1885617</v>
      </c>
      <c r="H29" s="9">
        <f t="shared" si="0"/>
        <v>1.9756757752354984E-2</v>
      </c>
      <c r="J29" s="4">
        <v>24</v>
      </c>
      <c r="K29" s="5" t="s">
        <v>40</v>
      </c>
      <c r="L29" s="10">
        <v>18.8</v>
      </c>
      <c r="N29" s="18" t="str">
        <f t="shared" si="1"/>
        <v>Down 1 place</v>
      </c>
      <c r="O29" s="19">
        <f t="shared" si="2"/>
        <v>5.1955401598000002</v>
      </c>
      <c r="P29" t="str">
        <f t="shared" si="3"/>
        <v>Down</v>
      </c>
      <c r="Q29" s="13">
        <f t="shared" si="11"/>
        <v>-1</v>
      </c>
      <c r="R29" s="20">
        <v>1</v>
      </c>
      <c r="S29" t="str">
        <f t="shared" si="5"/>
        <v xml:space="preserve"> place</v>
      </c>
      <c r="U29" s="14"/>
      <c r="V29" s="14"/>
      <c r="W29" s="14"/>
    </row>
    <row r="30" spans="2:23" ht="15">
      <c r="B30" s="4">
        <v>26</v>
      </c>
      <c r="C30" s="5" t="s">
        <v>41</v>
      </c>
      <c r="D30" s="6" t="s">
        <v>13</v>
      </c>
      <c r="E30" s="7">
        <v>23.765965877199999</v>
      </c>
      <c r="F30" s="8">
        <v>283950</v>
      </c>
      <c r="G30" s="8">
        <v>996322</v>
      </c>
      <c r="H30" s="9">
        <f t="shared" si="0"/>
        <v>1.994760391913545E-2</v>
      </c>
      <c r="J30" s="4">
        <v>30</v>
      </c>
      <c r="K30" s="5" t="s">
        <v>41</v>
      </c>
      <c r="L30" s="10">
        <v>16.850000000000001</v>
      </c>
      <c r="N30" s="15" t="str">
        <f t="shared" si="1"/>
        <v>Up 4 places</v>
      </c>
      <c r="O30" s="16">
        <f t="shared" si="2"/>
        <v>6.9159658771999979</v>
      </c>
      <c r="P30" t="str">
        <f t="shared" si="3"/>
        <v>Up</v>
      </c>
      <c r="Q30" s="13">
        <f t="shared" si="11"/>
        <v>4</v>
      </c>
      <c r="R30" s="13">
        <f t="shared" ref="R30:R31" si="14">IF($J30=$B30,"–",$J30-$B30)</f>
        <v>4</v>
      </c>
      <c r="S30" t="str">
        <f t="shared" si="5"/>
        <v xml:space="preserve"> places</v>
      </c>
      <c r="U30" s="14"/>
      <c r="V30" s="14"/>
      <c r="W30" s="14"/>
    </row>
    <row r="31" spans="2:23" ht="15">
      <c r="B31" s="4">
        <v>27</v>
      </c>
      <c r="C31" s="5" t="s">
        <v>42</v>
      </c>
      <c r="D31" s="6" t="s">
        <v>15</v>
      </c>
      <c r="E31" s="7">
        <v>23.7121721637</v>
      </c>
      <c r="F31" s="8">
        <v>43354</v>
      </c>
      <c r="G31" s="8">
        <v>304158</v>
      </c>
      <c r="H31" s="9">
        <f t="shared" si="0"/>
        <v>1.9992857288705704E-2</v>
      </c>
      <c r="J31" s="4">
        <v>28</v>
      </c>
      <c r="K31" s="5" t="s">
        <v>42</v>
      </c>
      <c r="L31" s="10">
        <v>17.309999999999999</v>
      </c>
      <c r="N31" s="15" t="str">
        <f t="shared" si="1"/>
        <v>Up 1 place</v>
      </c>
      <c r="O31" s="16">
        <f t="shared" si="2"/>
        <v>6.4021721637000013</v>
      </c>
      <c r="P31" t="str">
        <f t="shared" si="3"/>
        <v>Up</v>
      </c>
      <c r="Q31" s="13">
        <f t="shared" si="11"/>
        <v>1</v>
      </c>
      <c r="R31" s="13">
        <f t="shared" si="14"/>
        <v>1</v>
      </c>
      <c r="S31" t="str">
        <f t="shared" si="5"/>
        <v xml:space="preserve"> place</v>
      </c>
      <c r="U31" s="14"/>
      <c r="V31" s="14"/>
      <c r="W31" s="14"/>
    </row>
    <row r="32" spans="2:23" ht="15">
      <c r="B32" s="4">
        <v>28</v>
      </c>
      <c r="C32" s="5" t="s">
        <v>43</v>
      </c>
      <c r="D32" s="6" t="s">
        <v>15</v>
      </c>
      <c r="E32" s="7">
        <v>21.414380472800001</v>
      </c>
      <c r="F32" s="8">
        <v>13626</v>
      </c>
      <c r="G32" s="8">
        <v>40531</v>
      </c>
      <c r="H32" s="9">
        <f t="shared" si="0"/>
        <v>2.2138117639043109E-2</v>
      </c>
      <c r="J32" s="4">
        <v>25</v>
      </c>
      <c r="K32" s="5" t="s">
        <v>43</v>
      </c>
      <c r="L32" s="10">
        <v>18.37</v>
      </c>
      <c r="N32" s="18" t="str">
        <f t="shared" si="1"/>
        <v>Down 3 places</v>
      </c>
      <c r="O32" s="19">
        <f t="shared" si="2"/>
        <v>3.0443804728000003</v>
      </c>
      <c r="P32" t="str">
        <f t="shared" si="3"/>
        <v>Down</v>
      </c>
      <c r="Q32" s="13">
        <f t="shared" si="11"/>
        <v>-3</v>
      </c>
      <c r="R32" s="20">
        <v>3</v>
      </c>
      <c r="S32" t="str">
        <f t="shared" si="5"/>
        <v xml:space="preserve"> places</v>
      </c>
      <c r="U32" s="14"/>
      <c r="V32" s="14"/>
      <c r="W32" s="14"/>
    </row>
    <row r="33" spans="2:23" ht="15">
      <c r="B33" s="4">
        <v>29</v>
      </c>
      <c r="C33" s="5" t="s">
        <v>44</v>
      </c>
      <c r="D33" s="6" t="s">
        <v>15</v>
      </c>
      <c r="E33" s="7">
        <v>21.278372014799999</v>
      </c>
      <c r="F33" s="8">
        <v>38566</v>
      </c>
      <c r="G33" s="8">
        <v>150528</v>
      </c>
      <c r="H33" s="9">
        <f t="shared" si="0"/>
        <v>2.2279621474064638E-2</v>
      </c>
      <c r="J33" s="4">
        <v>17</v>
      </c>
      <c r="K33" s="5" t="s">
        <v>44</v>
      </c>
      <c r="L33" s="10">
        <v>21.72</v>
      </c>
      <c r="N33" s="18" t="str">
        <f t="shared" si="1"/>
        <v>Down 12 places</v>
      </c>
      <c r="O33" s="19">
        <f t="shared" si="2"/>
        <v>-0.44162798520000024</v>
      </c>
      <c r="P33" t="str">
        <f t="shared" si="3"/>
        <v>Down</v>
      </c>
      <c r="Q33" s="13">
        <f t="shared" si="11"/>
        <v>-12</v>
      </c>
      <c r="R33" s="20">
        <v>12</v>
      </c>
      <c r="S33" t="str">
        <f t="shared" si="5"/>
        <v xml:space="preserve"> places</v>
      </c>
      <c r="U33" s="14"/>
      <c r="V33" s="14"/>
      <c r="W33" s="14"/>
    </row>
    <row r="34" spans="2:23" ht="15">
      <c r="B34" s="4">
        <v>30</v>
      </c>
      <c r="C34" s="5" t="s">
        <v>45</v>
      </c>
      <c r="D34" s="6" t="s">
        <v>13</v>
      </c>
      <c r="E34" s="7">
        <v>20.625844844900001</v>
      </c>
      <c r="F34" s="8">
        <v>73500</v>
      </c>
      <c r="G34" s="8">
        <v>198867</v>
      </c>
      <c r="H34" s="9">
        <f t="shared" si="0"/>
        <v>2.2984468158224067E-2</v>
      </c>
      <c r="J34" s="4">
        <v>16</v>
      </c>
      <c r="K34" s="5" t="s">
        <v>45</v>
      </c>
      <c r="L34" s="10">
        <v>22.9</v>
      </c>
      <c r="N34" s="18" t="str">
        <f t="shared" si="1"/>
        <v>Down 14 places</v>
      </c>
      <c r="O34" s="19">
        <f t="shared" si="2"/>
        <v>-2.2741551550999972</v>
      </c>
      <c r="P34" t="str">
        <f t="shared" si="3"/>
        <v>Down</v>
      </c>
      <c r="Q34" s="13">
        <f t="shared" si="11"/>
        <v>-14</v>
      </c>
      <c r="R34" s="20">
        <v>14</v>
      </c>
      <c r="S34" t="str">
        <f t="shared" si="5"/>
        <v xml:space="preserve"> places</v>
      </c>
      <c r="U34" s="14"/>
      <c r="V34" s="14"/>
      <c r="W34" s="14"/>
    </row>
    <row r="35" spans="2:23" ht="15">
      <c r="B35" s="4">
        <v>31</v>
      </c>
      <c r="C35" s="5" t="s">
        <v>46</v>
      </c>
      <c r="D35" s="6" t="s">
        <v>15</v>
      </c>
      <c r="E35" s="7">
        <v>20.199367422200002</v>
      </c>
      <c r="F35" s="8">
        <v>16824</v>
      </c>
      <c r="G35" s="8">
        <v>73365</v>
      </c>
      <c r="H35" s="9">
        <f t="shared" si="0"/>
        <v>2.3469748540394665E-2</v>
      </c>
      <c r="J35" s="4">
        <v>27</v>
      </c>
      <c r="K35" s="5" t="s">
        <v>46</v>
      </c>
      <c r="L35" s="10">
        <v>17.54</v>
      </c>
      <c r="N35" s="18" t="str">
        <f t="shared" si="1"/>
        <v>Down 4 places</v>
      </c>
      <c r="O35" s="19">
        <f t="shared" si="2"/>
        <v>2.6593674222000026</v>
      </c>
      <c r="P35" t="str">
        <f t="shared" si="3"/>
        <v>Down</v>
      </c>
      <c r="Q35" s="13">
        <f t="shared" si="11"/>
        <v>-4</v>
      </c>
      <c r="R35" s="20">
        <v>4</v>
      </c>
      <c r="S35" t="str">
        <f t="shared" si="5"/>
        <v xml:space="preserve"> places</v>
      </c>
      <c r="U35" s="14"/>
      <c r="V35" s="14"/>
      <c r="W35" s="14"/>
    </row>
    <row r="36" spans="2:23" ht="15">
      <c r="B36" s="4">
        <v>32</v>
      </c>
      <c r="C36" s="5" t="s">
        <v>47</v>
      </c>
      <c r="D36" s="6" t="s">
        <v>15</v>
      </c>
      <c r="E36" s="7">
        <v>19.728587733299999</v>
      </c>
      <c r="F36" s="8">
        <v>85011</v>
      </c>
      <c r="G36" s="8">
        <v>484908</v>
      </c>
      <c r="H36" s="9">
        <f t="shared" si="0"/>
        <v>2.4029802866927047E-2</v>
      </c>
      <c r="J36" s="4">
        <v>35</v>
      </c>
      <c r="K36" s="5" t="s">
        <v>47</v>
      </c>
      <c r="L36" s="10">
        <v>14.88</v>
      </c>
      <c r="N36" s="15" t="str">
        <f t="shared" si="1"/>
        <v>Up 3 places</v>
      </c>
      <c r="O36" s="16">
        <f t="shared" si="2"/>
        <v>4.8485877332999987</v>
      </c>
      <c r="P36" t="str">
        <f t="shared" si="3"/>
        <v>Up</v>
      </c>
      <c r="Q36" s="13">
        <f t="shared" si="11"/>
        <v>3</v>
      </c>
      <c r="R36" s="13">
        <f>IF($J36=$B36,"–",$J36-$B36)</f>
        <v>3</v>
      </c>
      <c r="S36" t="str">
        <f t="shared" si="5"/>
        <v xml:space="preserve"> places</v>
      </c>
      <c r="U36" s="14"/>
      <c r="V36" s="14"/>
      <c r="W36" s="14"/>
    </row>
    <row r="37" spans="2:23" ht="15">
      <c r="B37" s="4">
        <v>33</v>
      </c>
      <c r="C37" s="5" t="s">
        <v>48</v>
      </c>
      <c r="D37" s="6" t="s">
        <v>34</v>
      </c>
      <c r="E37" s="7">
        <v>19.4793320251</v>
      </c>
      <c r="F37" s="8">
        <v>1861663</v>
      </c>
      <c r="G37" s="8">
        <v>8398439</v>
      </c>
      <c r="H37" s="9">
        <f t="shared" si="0"/>
        <v>2.4337285973831554E-2</v>
      </c>
      <c r="J37" s="4">
        <v>26</v>
      </c>
      <c r="K37" s="5" t="s">
        <v>48</v>
      </c>
      <c r="L37" s="10">
        <v>18.37</v>
      </c>
      <c r="N37" s="18" t="str">
        <f t="shared" si="1"/>
        <v>Down 7 places</v>
      </c>
      <c r="O37" s="19">
        <f t="shared" si="2"/>
        <v>1.1093320250999987</v>
      </c>
      <c r="P37" t="str">
        <f t="shared" si="3"/>
        <v>Down</v>
      </c>
      <c r="Q37" s="13">
        <f t="shared" si="11"/>
        <v>-7</v>
      </c>
      <c r="R37" s="20">
        <v>7</v>
      </c>
      <c r="S37" t="str">
        <f t="shared" si="5"/>
        <v xml:space="preserve"> places</v>
      </c>
      <c r="U37" s="14"/>
      <c r="V37" s="14"/>
      <c r="W37" s="14"/>
    </row>
    <row r="38" spans="2:23" ht="15">
      <c r="B38" s="4">
        <v>34</v>
      </c>
      <c r="C38" s="5" t="s">
        <v>49</v>
      </c>
      <c r="D38" s="6" t="s">
        <v>15</v>
      </c>
      <c r="E38" s="7">
        <v>18.853718682099998</v>
      </c>
      <c r="F38" s="8">
        <v>2780</v>
      </c>
      <c r="G38" s="8">
        <v>11930</v>
      </c>
      <c r="H38" s="9">
        <f t="shared" si="0"/>
        <v>2.5144857736960242E-2</v>
      </c>
      <c r="J38" s="4">
        <v>47</v>
      </c>
      <c r="K38" s="5" t="s">
        <v>49</v>
      </c>
      <c r="L38" s="10">
        <v>10.55</v>
      </c>
      <c r="N38" s="15" t="str">
        <f t="shared" si="1"/>
        <v>Up 13 places</v>
      </c>
      <c r="O38" s="16">
        <f t="shared" si="2"/>
        <v>8.3037186820999977</v>
      </c>
      <c r="P38" t="str">
        <f t="shared" si="3"/>
        <v>Up</v>
      </c>
      <c r="Q38" s="13">
        <f t="shared" si="11"/>
        <v>13</v>
      </c>
      <c r="R38" s="13">
        <f>IF($J38=$B38,"–",$J38-$B38)</f>
        <v>13</v>
      </c>
      <c r="S38" t="str">
        <f t="shared" si="5"/>
        <v xml:space="preserve"> places</v>
      </c>
      <c r="U38" s="14"/>
      <c r="V38" s="14"/>
      <c r="W38" s="14"/>
    </row>
    <row r="39" spans="2:23" ht="15">
      <c r="B39" s="4">
        <v>35</v>
      </c>
      <c r="C39" s="5" t="s">
        <v>50</v>
      </c>
      <c r="D39" s="6" t="s">
        <v>15</v>
      </c>
      <c r="E39" s="7">
        <v>18.5665294191</v>
      </c>
      <c r="F39" s="8">
        <v>4435104</v>
      </c>
      <c r="G39" s="8">
        <v>14701505</v>
      </c>
      <c r="H39" s="9">
        <f t="shared" si="0"/>
        <v>2.5533801356885714E-2</v>
      </c>
      <c r="J39" s="4">
        <v>31</v>
      </c>
      <c r="K39" s="5" t="s">
        <v>50</v>
      </c>
      <c r="L39" s="10">
        <v>16.510000000000002</v>
      </c>
      <c r="N39" s="18" t="str">
        <f t="shared" si="1"/>
        <v>Down 4 places</v>
      </c>
      <c r="O39" s="19">
        <f t="shared" si="2"/>
        <v>2.0565294190999985</v>
      </c>
      <c r="P39" t="str">
        <f t="shared" si="3"/>
        <v>Down</v>
      </c>
      <c r="Q39" s="13">
        <f t="shared" si="11"/>
        <v>-4</v>
      </c>
      <c r="R39" s="20">
        <v>4</v>
      </c>
      <c r="S39" t="str">
        <f t="shared" si="5"/>
        <v xml:space="preserve"> places</v>
      </c>
      <c r="U39" s="14"/>
      <c r="V39" s="14"/>
      <c r="W39" s="14"/>
    </row>
    <row r="40" spans="2:23" ht="15">
      <c r="B40" s="4">
        <v>36</v>
      </c>
      <c r="C40" s="5" t="s">
        <v>51</v>
      </c>
      <c r="D40" s="6" t="s">
        <v>15</v>
      </c>
      <c r="E40" s="7">
        <v>18.218912550900001</v>
      </c>
      <c r="F40" s="8">
        <v>273289</v>
      </c>
      <c r="G40" s="8">
        <v>1133548</v>
      </c>
      <c r="H40" s="9">
        <f t="shared" si="0"/>
        <v>2.602098631022054E-2</v>
      </c>
      <c r="J40" s="4">
        <v>36</v>
      </c>
      <c r="K40" s="5" t="s">
        <v>51</v>
      </c>
      <c r="L40" s="10">
        <v>13.92</v>
      </c>
      <c r="N40" s="11" t="str">
        <f t="shared" si="1"/>
        <v>No change</v>
      </c>
      <c r="O40" s="12">
        <f t="shared" si="2"/>
        <v>4.2989125509000008</v>
      </c>
      <c r="P40" t="str">
        <f t="shared" si="3"/>
        <v>No change</v>
      </c>
      <c r="Q40" s="13" t="str">
        <f t="shared" si="11"/>
        <v>–</v>
      </c>
      <c r="R40" s="13" t="str">
        <f t="shared" ref="R40:R41" si="15">IF($J40=$B40,"–",$J40-$B40)</f>
        <v>–</v>
      </c>
      <c r="S40" t="str">
        <f t="shared" si="5"/>
        <v xml:space="preserve"> places</v>
      </c>
      <c r="U40" s="14"/>
      <c r="V40" s="14"/>
      <c r="W40" s="14"/>
    </row>
    <row r="41" spans="2:23" ht="15">
      <c r="B41" s="4">
        <v>37</v>
      </c>
      <c r="C41" s="5" t="s">
        <v>52</v>
      </c>
      <c r="D41" s="6" t="s">
        <v>15</v>
      </c>
      <c r="E41" s="7">
        <v>17.706276481100002</v>
      </c>
      <c r="F41" s="8">
        <v>169</v>
      </c>
      <c r="G41" s="8">
        <v>498</v>
      </c>
      <c r="H41" s="9">
        <f t="shared" si="0"/>
        <v>2.6774351715342818E-2</v>
      </c>
      <c r="J41" s="4">
        <v>44</v>
      </c>
      <c r="K41" s="5" t="s">
        <v>52</v>
      </c>
      <c r="L41" s="10">
        <v>11.4</v>
      </c>
      <c r="N41" s="15" t="str">
        <f t="shared" si="1"/>
        <v>Up 7 places</v>
      </c>
      <c r="O41" s="16">
        <f t="shared" si="2"/>
        <v>6.3062764811000012</v>
      </c>
      <c r="P41" t="str">
        <f t="shared" si="3"/>
        <v>Up</v>
      </c>
      <c r="Q41" s="13">
        <f t="shared" si="11"/>
        <v>7</v>
      </c>
      <c r="R41" s="13">
        <f t="shared" si="15"/>
        <v>7</v>
      </c>
      <c r="S41" t="str">
        <f t="shared" si="5"/>
        <v xml:space="preserve"> places</v>
      </c>
      <c r="U41" s="14"/>
      <c r="V41" s="14"/>
      <c r="W41" s="14"/>
    </row>
    <row r="42" spans="2:23" ht="15">
      <c r="B42" s="4">
        <v>38</v>
      </c>
      <c r="C42" s="5" t="s">
        <v>53</v>
      </c>
      <c r="D42" s="6" t="s">
        <v>15</v>
      </c>
      <c r="E42" s="7">
        <v>17.505206408100001</v>
      </c>
      <c r="F42" s="8">
        <v>38891</v>
      </c>
      <c r="G42" s="8">
        <v>123698</v>
      </c>
      <c r="H42" s="9">
        <f t="shared" si="0"/>
        <v>2.7081889983011611E-2</v>
      </c>
      <c r="J42" s="4">
        <v>34</v>
      </c>
      <c r="K42" s="5" t="s">
        <v>53</v>
      </c>
      <c r="L42" s="10">
        <v>15.26</v>
      </c>
      <c r="N42" s="18" t="str">
        <f t="shared" si="1"/>
        <v>Down 4 places</v>
      </c>
      <c r="O42" s="19">
        <f t="shared" si="2"/>
        <v>2.2452064081000014</v>
      </c>
      <c r="P42" t="str">
        <f t="shared" si="3"/>
        <v>Down</v>
      </c>
      <c r="Q42" s="13">
        <f t="shared" si="11"/>
        <v>-4</v>
      </c>
      <c r="R42" s="20">
        <v>4</v>
      </c>
      <c r="S42" t="str">
        <f t="shared" si="5"/>
        <v xml:space="preserve"> places</v>
      </c>
      <c r="U42" s="14"/>
      <c r="V42" s="14"/>
      <c r="W42" s="14"/>
    </row>
    <row r="43" spans="2:23" ht="15">
      <c r="B43" s="4">
        <v>39</v>
      </c>
      <c r="C43" s="5" t="s">
        <v>54</v>
      </c>
      <c r="D43" s="6" t="s">
        <v>55</v>
      </c>
      <c r="E43" s="7">
        <v>17.076650711599999</v>
      </c>
      <c r="F43" s="8">
        <v>956</v>
      </c>
      <c r="G43" s="8">
        <v>2182</v>
      </c>
      <c r="H43" s="9">
        <f t="shared" si="0"/>
        <v>2.7761537205421682E-2</v>
      </c>
      <c r="J43" s="4">
        <v>65</v>
      </c>
      <c r="K43" s="5" t="s">
        <v>54</v>
      </c>
      <c r="L43" s="10">
        <v>6.62</v>
      </c>
      <c r="N43" s="15" t="str">
        <f t="shared" si="1"/>
        <v>Up 26 places</v>
      </c>
      <c r="O43" s="16">
        <f t="shared" si="2"/>
        <v>10.456650711599998</v>
      </c>
      <c r="P43" t="str">
        <f t="shared" si="3"/>
        <v>Up</v>
      </c>
      <c r="Q43" s="13">
        <f t="shared" si="11"/>
        <v>26</v>
      </c>
      <c r="R43" s="13">
        <f>IF($J43=$B43,"–",$J43-$B43)</f>
        <v>26</v>
      </c>
      <c r="S43" t="str">
        <f t="shared" si="5"/>
        <v xml:space="preserve"> places</v>
      </c>
      <c r="U43" s="14"/>
      <c r="V43" s="14"/>
      <c r="W43" s="14"/>
    </row>
    <row r="44" spans="2:23" ht="15">
      <c r="B44" s="4">
        <v>40</v>
      </c>
      <c r="C44" s="5" t="s">
        <v>56</v>
      </c>
      <c r="D44" s="6" t="s">
        <v>13</v>
      </c>
      <c r="E44" s="7">
        <v>17.057375690699999</v>
      </c>
      <c r="F44" s="8">
        <v>628145</v>
      </c>
      <c r="G44" s="8">
        <v>1678485</v>
      </c>
      <c r="H44" s="9">
        <f t="shared" si="0"/>
        <v>2.7792908045787379E-2</v>
      </c>
      <c r="J44" s="4">
        <v>29</v>
      </c>
      <c r="K44" s="5" t="s">
        <v>56</v>
      </c>
      <c r="L44" s="10">
        <v>16.850000000000001</v>
      </c>
      <c r="N44" s="18" t="str">
        <f t="shared" si="1"/>
        <v>Down 11 places</v>
      </c>
      <c r="O44" s="19">
        <f t="shared" si="2"/>
        <v>0.20737569069999751</v>
      </c>
      <c r="P44" t="str">
        <f t="shared" si="3"/>
        <v>Down</v>
      </c>
      <c r="Q44" s="13">
        <f t="shared" si="11"/>
        <v>-11</v>
      </c>
      <c r="R44" s="20">
        <v>11</v>
      </c>
      <c r="S44" t="str">
        <f t="shared" si="5"/>
        <v xml:space="preserve"> places</v>
      </c>
      <c r="U44" s="14"/>
      <c r="V44" s="14"/>
      <c r="W44" s="14"/>
    </row>
    <row r="45" spans="2:23" ht="15">
      <c r="B45" s="4">
        <v>41</v>
      </c>
      <c r="C45" s="5" t="s">
        <v>57</v>
      </c>
      <c r="D45" s="6" t="s">
        <v>13</v>
      </c>
      <c r="E45" s="7">
        <v>16.115136227400001</v>
      </c>
      <c r="F45" s="8">
        <v>1024</v>
      </c>
      <c r="G45" s="8">
        <v>3424</v>
      </c>
      <c r="H45" s="9">
        <f t="shared" si="0"/>
        <v>2.9417937731610517E-2</v>
      </c>
      <c r="J45" s="4">
        <v>20</v>
      </c>
      <c r="K45" s="5" t="s">
        <v>57</v>
      </c>
      <c r="L45" s="10">
        <v>20.52</v>
      </c>
      <c r="N45" s="18" t="str">
        <f t="shared" si="1"/>
        <v>Down 21 places</v>
      </c>
      <c r="O45" s="19">
        <f t="shared" si="2"/>
        <v>-4.4048637725999988</v>
      </c>
      <c r="P45" t="str">
        <f t="shared" si="3"/>
        <v>Down</v>
      </c>
      <c r="Q45" s="13">
        <f t="shared" si="11"/>
        <v>-21</v>
      </c>
      <c r="R45" s="20">
        <v>21</v>
      </c>
      <c r="S45" t="str">
        <f t="shared" si="5"/>
        <v xml:space="preserve"> places</v>
      </c>
      <c r="U45" s="14"/>
      <c r="V45" s="14"/>
      <c r="W45" s="14"/>
    </row>
    <row r="46" spans="2:23" ht="15">
      <c r="B46" s="4">
        <v>42</v>
      </c>
      <c r="C46" s="5" t="s">
        <v>58</v>
      </c>
      <c r="D46" s="6" t="s">
        <v>15</v>
      </c>
      <c r="E46" s="7">
        <v>15.5975435542</v>
      </c>
      <c r="F46" s="8">
        <v>26606</v>
      </c>
      <c r="G46" s="8">
        <v>104939</v>
      </c>
      <c r="H46" s="9">
        <f t="shared" si="0"/>
        <v>3.0394149721506544E-2</v>
      </c>
      <c r="J46" s="4">
        <v>40</v>
      </c>
      <c r="K46" s="5" t="s">
        <v>58</v>
      </c>
      <c r="L46" s="10">
        <v>12.57</v>
      </c>
      <c r="N46" s="18" t="str">
        <f t="shared" si="1"/>
        <v>Down 2 places</v>
      </c>
      <c r="O46" s="19">
        <f t="shared" si="2"/>
        <v>3.0275435541999993</v>
      </c>
      <c r="P46" t="str">
        <f t="shared" si="3"/>
        <v>Down</v>
      </c>
      <c r="Q46" s="13">
        <f t="shared" si="11"/>
        <v>-2</v>
      </c>
      <c r="R46" s="20">
        <v>2</v>
      </c>
      <c r="S46" t="str">
        <f t="shared" si="5"/>
        <v xml:space="preserve"> places</v>
      </c>
      <c r="U46" s="14"/>
      <c r="V46" s="14"/>
      <c r="W46" s="14"/>
    </row>
    <row r="47" spans="2:23" ht="15">
      <c r="B47" s="4">
        <v>43</v>
      </c>
      <c r="C47" s="5" t="s">
        <v>59</v>
      </c>
      <c r="D47" s="6" t="s">
        <v>15</v>
      </c>
      <c r="E47" s="7">
        <v>15.101723409</v>
      </c>
      <c r="F47" s="8">
        <v>2184070</v>
      </c>
      <c r="G47" s="8">
        <v>6172612</v>
      </c>
      <c r="H47" s="9">
        <f t="shared" si="0"/>
        <v>3.1392051174208735E-2</v>
      </c>
      <c r="J47" s="4">
        <v>46</v>
      </c>
      <c r="K47" s="5" t="s">
        <v>59</v>
      </c>
      <c r="L47" s="10">
        <v>10.71</v>
      </c>
      <c r="N47" s="15" t="str">
        <f t="shared" si="1"/>
        <v>Up 3 places</v>
      </c>
      <c r="O47" s="16">
        <f t="shared" si="2"/>
        <v>4.391723408999999</v>
      </c>
      <c r="P47" t="str">
        <f t="shared" si="3"/>
        <v>Up</v>
      </c>
      <c r="Q47" s="13">
        <f t="shared" si="11"/>
        <v>3</v>
      </c>
      <c r="R47" s="13">
        <f>IF($J47=$B47,"–",$J47-$B47)</f>
        <v>3</v>
      </c>
      <c r="S47" t="str">
        <f t="shared" si="5"/>
        <v xml:space="preserve"> places</v>
      </c>
      <c r="U47" s="14"/>
      <c r="V47" s="14"/>
      <c r="W47" s="14"/>
    </row>
    <row r="48" spans="2:23" ht="15">
      <c r="B48" s="4">
        <v>44</v>
      </c>
      <c r="C48" s="5" t="s">
        <v>60</v>
      </c>
      <c r="D48" s="6" t="s">
        <v>15</v>
      </c>
      <c r="E48" s="7">
        <v>14.712298773900001</v>
      </c>
      <c r="F48" s="8">
        <v>596</v>
      </c>
      <c r="G48" s="8">
        <v>1059</v>
      </c>
      <c r="H48" s="9">
        <f t="shared" si="0"/>
        <v>3.2222977616189648E-2</v>
      </c>
      <c r="J48" s="4">
        <v>38</v>
      </c>
      <c r="K48" s="5" t="s">
        <v>60</v>
      </c>
      <c r="L48" s="10">
        <v>13.18</v>
      </c>
      <c r="N48" s="18" t="str">
        <f t="shared" si="1"/>
        <v>Down 6 places</v>
      </c>
      <c r="O48" s="19">
        <f t="shared" si="2"/>
        <v>1.5322987739000009</v>
      </c>
      <c r="P48" t="str">
        <f t="shared" si="3"/>
        <v>Down</v>
      </c>
      <c r="Q48" s="13">
        <f t="shared" si="11"/>
        <v>-6</v>
      </c>
      <c r="R48" s="20">
        <v>6</v>
      </c>
      <c r="S48" t="str">
        <f t="shared" si="5"/>
        <v xml:space="preserve"> places</v>
      </c>
      <c r="U48" s="14"/>
      <c r="V48" s="14"/>
      <c r="W48" s="14"/>
    </row>
    <row r="49" spans="2:23" ht="15">
      <c r="B49" s="4">
        <v>45</v>
      </c>
      <c r="C49" s="5" t="s">
        <v>61</v>
      </c>
      <c r="D49" s="6" t="s">
        <v>15</v>
      </c>
      <c r="E49" s="7">
        <v>13.880605985200001</v>
      </c>
      <c r="F49" s="8">
        <v>7308</v>
      </c>
      <c r="G49" s="8">
        <v>27714</v>
      </c>
      <c r="H49" s="9">
        <f t="shared" si="0"/>
        <v>3.415370154441015E-2</v>
      </c>
      <c r="J49" s="4">
        <v>45</v>
      </c>
      <c r="K49" s="5" t="s">
        <v>61</v>
      </c>
      <c r="L49" s="10">
        <v>10.75</v>
      </c>
      <c r="N49" s="11" t="str">
        <f t="shared" si="1"/>
        <v>No change</v>
      </c>
      <c r="O49" s="12">
        <f t="shared" si="2"/>
        <v>3.1306059852000008</v>
      </c>
      <c r="P49" t="str">
        <f t="shared" si="3"/>
        <v>No change</v>
      </c>
      <c r="Q49" s="13" t="str">
        <f t="shared" si="11"/>
        <v>–</v>
      </c>
      <c r="R49" s="13" t="str">
        <f t="shared" ref="R49:R50" si="16">IF($J49=$B49,"–",$J49-$B49)</f>
        <v>–</v>
      </c>
      <c r="S49" t="str">
        <f t="shared" si="5"/>
        <v xml:space="preserve"> places</v>
      </c>
      <c r="U49" s="14"/>
      <c r="V49" s="14"/>
      <c r="W49" s="14"/>
    </row>
    <row r="50" spans="2:23" ht="15">
      <c r="B50" s="4">
        <v>46</v>
      </c>
      <c r="C50" s="5" t="s">
        <v>62</v>
      </c>
      <c r="D50" s="6" t="s">
        <v>15</v>
      </c>
      <c r="E50" s="7">
        <v>13.596109912199999</v>
      </c>
      <c r="F50" s="8">
        <v>3613</v>
      </c>
      <c r="G50" s="8">
        <v>12042</v>
      </c>
      <c r="H50" s="9">
        <f t="shared" si="0"/>
        <v>3.48683614015712E-2</v>
      </c>
      <c r="J50" s="4">
        <v>48</v>
      </c>
      <c r="K50" s="5" t="s">
        <v>62</v>
      </c>
      <c r="L50" s="10">
        <v>10.17</v>
      </c>
      <c r="N50" s="15" t="str">
        <f t="shared" si="1"/>
        <v>Up 2 places</v>
      </c>
      <c r="O50" s="16">
        <f t="shared" si="2"/>
        <v>3.4261099121999994</v>
      </c>
      <c r="P50" t="str">
        <f t="shared" si="3"/>
        <v>Up</v>
      </c>
      <c r="Q50" s="13">
        <f t="shared" si="11"/>
        <v>2</v>
      </c>
      <c r="R50" s="13">
        <f t="shared" si="16"/>
        <v>2</v>
      </c>
      <c r="S50" t="str">
        <f t="shared" si="5"/>
        <v xml:space="preserve"> places</v>
      </c>
      <c r="U50" s="14"/>
      <c r="V50" s="14"/>
      <c r="W50" s="14"/>
    </row>
    <row r="51" spans="2:23" ht="15">
      <c r="B51" s="4">
        <v>47</v>
      </c>
      <c r="C51" s="5" t="s">
        <v>63</v>
      </c>
      <c r="D51" s="6" t="s">
        <v>15</v>
      </c>
      <c r="E51" s="7">
        <v>13.5147644397</v>
      </c>
      <c r="F51" s="8">
        <v>477552</v>
      </c>
      <c r="G51" s="8">
        <v>1513521</v>
      </c>
      <c r="H51" s="9">
        <f t="shared" si="0"/>
        <v>3.5078234340619963E-2</v>
      </c>
      <c r="J51" s="4">
        <v>43</v>
      </c>
      <c r="K51" s="5" t="s">
        <v>63</v>
      </c>
      <c r="L51" s="17">
        <v>11.59</v>
      </c>
      <c r="N51" s="18" t="str">
        <f t="shared" si="1"/>
        <v>Down 4 places</v>
      </c>
      <c r="O51" s="19">
        <f t="shared" si="2"/>
        <v>1.9247644397000006</v>
      </c>
      <c r="P51" t="str">
        <f t="shared" si="3"/>
        <v>Down</v>
      </c>
      <c r="Q51" s="13">
        <f t="shared" si="11"/>
        <v>-4</v>
      </c>
      <c r="R51" s="20">
        <v>4</v>
      </c>
      <c r="S51" t="str">
        <f t="shared" si="5"/>
        <v xml:space="preserve"> places</v>
      </c>
      <c r="U51" s="14"/>
      <c r="V51" s="14"/>
      <c r="W51" s="14"/>
    </row>
    <row r="52" spans="2:23" ht="15">
      <c r="B52" s="4">
        <v>48</v>
      </c>
      <c r="C52" s="5" t="s">
        <v>64</v>
      </c>
      <c r="D52" s="6" t="s">
        <v>13</v>
      </c>
      <c r="E52" s="7">
        <v>13.295268075999999</v>
      </c>
      <c r="F52" s="8">
        <v>37449</v>
      </c>
      <c r="G52" s="8">
        <v>119668</v>
      </c>
      <c r="H52" s="9">
        <f t="shared" si="0"/>
        <v>3.5657353530904025E-2</v>
      </c>
      <c r="J52" s="4">
        <v>63</v>
      </c>
      <c r="K52" s="5" t="s">
        <v>64</v>
      </c>
      <c r="L52" s="17">
        <v>6.69</v>
      </c>
      <c r="N52" s="15" t="str">
        <f t="shared" si="1"/>
        <v>Up 15 places</v>
      </c>
      <c r="O52" s="16">
        <f t="shared" si="2"/>
        <v>6.6052680759999989</v>
      </c>
      <c r="P52" t="str">
        <f t="shared" si="3"/>
        <v>Up</v>
      </c>
      <c r="Q52" s="13">
        <f t="shared" si="11"/>
        <v>15</v>
      </c>
      <c r="R52" s="13">
        <f t="shared" ref="R52:R53" si="17">IF($J52=$B52,"–",$J52-$B52)</f>
        <v>15</v>
      </c>
      <c r="S52" t="str">
        <f t="shared" si="5"/>
        <v xml:space="preserve"> places</v>
      </c>
      <c r="U52" s="14"/>
      <c r="V52" s="14"/>
      <c r="W52" s="14"/>
    </row>
    <row r="53" spans="2:23" ht="15">
      <c r="B53" s="4">
        <v>49</v>
      </c>
      <c r="C53" s="5" t="s">
        <v>65</v>
      </c>
      <c r="D53" s="6" t="s">
        <v>55</v>
      </c>
      <c r="E53" s="7">
        <v>13.267349365399999</v>
      </c>
      <c r="F53" s="8">
        <v>408</v>
      </c>
      <c r="G53" s="8">
        <v>828</v>
      </c>
      <c r="H53" s="9">
        <f t="shared" si="0"/>
        <v>3.573238791091269E-2</v>
      </c>
      <c r="J53" s="4">
        <v>97</v>
      </c>
      <c r="K53" s="5" t="s">
        <v>65</v>
      </c>
      <c r="L53" s="10">
        <v>3.12</v>
      </c>
      <c r="N53" s="15" t="str">
        <f t="shared" si="1"/>
        <v>Up 48 places</v>
      </c>
      <c r="O53" s="16">
        <f t="shared" si="2"/>
        <v>10.1473493654</v>
      </c>
      <c r="P53" t="str">
        <f t="shared" si="3"/>
        <v>Up</v>
      </c>
      <c r="Q53" s="13">
        <f t="shared" si="11"/>
        <v>48</v>
      </c>
      <c r="R53" s="13">
        <f t="shared" si="17"/>
        <v>48</v>
      </c>
      <c r="S53" t="str">
        <f t="shared" si="5"/>
        <v xml:space="preserve"> places</v>
      </c>
      <c r="U53" s="14"/>
      <c r="V53" s="14"/>
      <c r="W53" s="14"/>
    </row>
    <row r="54" spans="2:23" ht="15">
      <c r="B54" s="4">
        <v>50</v>
      </c>
      <c r="C54" s="5" t="s">
        <v>66</v>
      </c>
      <c r="D54" s="6" t="s">
        <v>15</v>
      </c>
      <c r="E54" s="7">
        <v>12.997612440699999</v>
      </c>
      <c r="F54" s="8">
        <v>39882</v>
      </c>
      <c r="G54" s="8">
        <v>86275</v>
      </c>
      <c r="H54" s="9">
        <f t="shared" si="0"/>
        <v>3.6473935212099795E-2</v>
      </c>
      <c r="J54" s="4">
        <v>41</v>
      </c>
      <c r="K54" s="5" t="s">
        <v>66</v>
      </c>
      <c r="L54" s="17">
        <v>12.25</v>
      </c>
      <c r="N54" s="18" t="str">
        <f t="shared" si="1"/>
        <v>Down 9 places</v>
      </c>
      <c r="O54" s="19">
        <f t="shared" si="2"/>
        <v>0.74761244069999933</v>
      </c>
      <c r="P54" t="str">
        <f t="shared" si="3"/>
        <v>Down</v>
      </c>
      <c r="Q54" s="13">
        <f t="shared" si="11"/>
        <v>-9</v>
      </c>
      <c r="R54" s="20">
        <v>9</v>
      </c>
      <c r="S54" t="str">
        <f t="shared" si="5"/>
        <v xml:space="preserve"> places</v>
      </c>
      <c r="U54" s="14"/>
      <c r="V54" s="14"/>
      <c r="W54" s="14"/>
    </row>
    <row r="55" spans="2:23" ht="15">
      <c r="B55" s="4">
        <v>51</v>
      </c>
      <c r="C55" s="5" t="s">
        <v>67</v>
      </c>
      <c r="D55" s="6" t="s">
        <v>55</v>
      </c>
      <c r="E55" s="7">
        <v>11.7003986472</v>
      </c>
      <c r="F55" s="8">
        <v>248</v>
      </c>
      <c r="G55" s="8">
        <v>464</v>
      </c>
      <c r="H55" s="9">
        <f t="shared" si="0"/>
        <v>4.0517771092143412E-2</v>
      </c>
      <c r="J55" s="4">
        <v>62</v>
      </c>
      <c r="K55" s="5" t="s">
        <v>67</v>
      </c>
      <c r="L55" s="10">
        <v>6.74</v>
      </c>
      <c r="N55" s="15" t="str">
        <f t="shared" si="1"/>
        <v>Up 11 places</v>
      </c>
      <c r="O55" s="16">
        <f t="shared" si="2"/>
        <v>4.9603986471999999</v>
      </c>
      <c r="P55" t="str">
        <f t="shared" si="3"/>
        <v>Up</v>
      </c>
      <c r="Q55" s="13">
        <f t="shared" si="11"/>
        <v>11</v>
      </c>
      <c r="R55" s="13">
        <f t="shared" ref="R55:R57" si="18">IF($J55=$B55,"–",$J55-$B55)</f>
        <v>11</v>
      </c>
      <c r="S55" t="str">
        <f t="shared" si="5"/>
        <v xml:space="preserve"> places</v>
      </c>
      <c r="U55" s="14"/>
      <c r="V55" s="14"/>
      <c r="W55" s="14"/>
    </row>
    <row r="56" spans="2:23" ht="15">
      <c r="B56" s="4">
        <v>52</v>
      </c>
      <c r="C56" s="5" t="s">
        <v>68</v>
      </c>
      <c r="D56" s="6" t="s">
        <v>13</v>
      </c>
      <c r="E56" s="7">
        <v>11.6933783809</v>
      </c>
      <c r="F56" s="8">
        <v>2407704</v>
      </c>
      <c r="G56" s="8">
        <v>8684410</v>
      </c>
      <c r="H56" s="9">
        <f t="shared" si="0"/>
        <v>4.054209644395225E-2</v>
      </c>
      <c r="J56" s="4">
        <v>55</v>
      </c>
      <c r="K56" s="5" t="s">
        <v>68</v>
      </c>
      <c r="L56" s="21">
        <v>7.7</v>
      </c>
      <c r="N56" s="15" t="str">
        <f t="shared" si="1"/>
        <v>Up 3 places</v>
      </c>
      <c r="O56" s="16">
        <f t="shared" si="2"/>
        <v>3.9933783809000003</v>
      </c>
      <c r="P56" t="str">
        <f t="shared" si="3"/>
        <v>Up</v>
      </c>
      <c r="Q56" s="13">
        <f t="shared" si="11"/>
        <v>3</v>
      </c>
      <c r="R56" s="13">
        <f t="shared" si="18"/>
        <v>3</v>
      </c>
      <c r="S56" t="str">
        <f t="shared" si="5"/>
        <v xml:space="preserve"> places</v>
      </c>
      <c r="U56" s="14"/>
      <c r="V56" s="14"/>
      <c r="W56" s="14"/>
    </row>
    <row r="57" spans="2:23" ht="15">
      <c r="B57" s="4">
        <v>53</v>
      </c>
      <c r="C57" s="5" t="s">
        <v>69</v>
      </c>
      <c r="D57" s="6" t="s">
        <v>15</v>
      </c>
      <c r="E57" s="7">
        <v>11.6408706324</v>
      </c>
      <c r="F57" s="8">
        <v>807</v>
      </c>
      <c r="G57" s="8">
        <v>2227</v>
      </c>
      <c r="H57" s="9">
        <f t="shared" si="0"/>
        <v>4.0724967147610515E-2</v>
      </c>
      <c r="J57" s="4" t="s">
        <v>70</v>
      </c>
      <c r="K57" s="5" t="s">
        <v>69</v>
      </c>
      <c r="L57" s="21" t="s">
        <v>70</v>
      </c>
      <c r="N57" s="22" t="s">
        <v>71</v>
      </c>
      <c r="O57" s="23" t="s">
        <v>72</v>
      </c>
      <c r="P57" t="str">
        <f t="shared" si="3"/>
        <v>Up</v>
      </c>
      <c r="Q57" s="13" t="e">
        <f t="shared" si="11"/>
        <v>#VALUE!</v>
      </c>
      <c r="R57" s="13" t="e">
        <f t="shared" si="18"/>
        <v>#VALUE!</v>
      </c>
      <c r="S57" t="e">
        <f t="shared" si="5"/>
        <v>#VALUE!</v>
      </c>
      <c r="U57" s="14"/>
      <c r="V57" s="14"/>
      <c r="W57" s="14"/>
    </row>
    <row r="58" spans="2:23" ht="15">
      <c r="B58" s="4">
        <v>54</v>
      </c>
      <c r="C58" s="5" t="s">
        <v>73</v>
      </c>
      <c r="D58" s="6" t="s">
        <v>15</v>
      </c>
      <c r="E58" s="7">
        <v>11.580666813200001</v>
      </c>
      <c r="F58" s="8">
        <v>2423</v>
      </c>
      <c r="G58" s="8">
        <v>9755</v>
      </c>
      <c r="H58" s="9">
        <f t="shared" si="0"/>
        <v>4.0936681947684551E-2</v>
      </c>
      <c r="J58" s="4">
        <v>52</v>
      </c>
      <c r="K58" s="5" t="s">
        <v>73</v>
      </c>
      <c r="L58" s="17">
        <v>8.76</v>
      </c>
      <c r="N58" s="18" t="str">
        <f t="shared" ref="N58:N85" si="19">IF(P58&lt;&gt;"No change",CONCATENATE(P58," ",R58,S58),"No change")</f>
        <v>Down 2 places</v>
      </c>
      <c r="O58" s="19">
        <f t="shared" ref="O58:O85" si="20">E58-L58</f>
        <v>2.8206668132000008</v>
      </c>
      <c r="P58" t="str">
        <f t="shared" si="3"/>
        <v>Down</v>
      </c>
      <c r="Q58" s="13">
        <f t="shared" si="11"/>
        <v>-2</v>
      </c>
      <c r="R58" s="20">
        <v>2</v>
      </c>
      <c r="S58" t="str">
        <f t="shared" si="5"/>
        <v xml:space="preserve"> places</v>
      </c>
      <c r="U58" s="14"/>
      <c r="V58" s="14"/>
      <c r="W58" s="14"/>
    </row>
    <row r="59" spans="2:23" ht="15">
      <c r="B59" s="4">
        <v>55</v>
      </c>
      <c r="C59" s="5" t="s">
        <v>74</v>
      </c>
      <c r="D59" s="6" t="s">
        <v>55</v>
      </c>
      <c r="E59" s="7">
        <v>11.4894886922</v>
      </c>
      <c r="F59" s="8">
        <v>927</v>
      </c>
      <c r="G59" s="8">
        <v>5904</v>
      </c>
      <c r="H59" s="9">
        <f t="shared" si="0"/>
        <v>4.1261546686225829E-2</v>
      </c>
      <c r="J59" s="4">
        <v>39</v>
      </c>
      <c r="K59" s="5" t="s">
        <v>74</v>
      </c>
      <c r="L59" s="10">
        <v>13.15</v>
      </c>
      <c r="N59" s="18" t="str">
        <f t="shared" si="19"/>
        <v>Down 16 places</v>
      </c>
      <c r="O59" s="19">
        <f t="shared" si="20"/>
        <v>-1.6605113078000002</v>
      </c>
      <c r="P59" t="str">
        <f t="shared" si="3"/>
        <v>Down</v>
      </c>
      <c r="Q59" s="13">
        <f t="shared" si="11"/>
        <v>-16</v>
      </c>
      <c r="R59" s="20">
        <v>16</v>
      </c>
      <c r="S59" t="str">
        <f t="shared" si="5"/>
        <v xml:space="preserve"> places</v>
      </c>
      <c r="U59" s="14"/>
      <c r="V59" s="14"/>
      <c r="W59" s="14"/>
    </row>
    <row r="60" spans="2:23" ht="15">
      <c r="B60" s="4">
        <v>56</v>
      </c>
      <c r="C60" s="5" t="s">
        <v>75</v>
      </c>
      <c r="D60" s="6" t="s">
        <v>55</v>
      </c>
      <c r="E60" s="7">
        <v>11.373925955600001</v>
      </c>
      <c r="F60" s="8">
        <v>2735</v>
      </c>
      <c r="G60" s="8">
        <v>23752</v>
      </c>
      <c r="H60" s="9">
        <f t="shared" si="0"/>
        <v>4.1680777237754187E-2</v>
      </c>
      <c r="J60" s="4">
        <v>93</v>
      </c>
      <c r="K60" s="5" t="s">
        <v>75</v>
      </c>
      <c r="L60" s="10">
        <v>3.28</v>
      </c>
      <c r="N60" s="15" t="str">
        <f t="shared" si="19"/>
        <v>Up 37 places</v>
      </c>
      <c r="O60" s="16">
        <f t="shared" si="20"/>
        <v>8.0939259556000014</v>
      </c>
      <c r="P60" t="str">
        <f t="shared" si="3"/>
        <v>Up</v>
      </c>
      <c r="Q60" s="13">
        <f t="shared" si="11"/>
        <v>37</v>
      </c>
      <c r="R60" s="13">
        <f t="shared" ref="R60:R61" si="21">IF($J60=$B60,"–",$J60-$B60)</f>
        <v>37</v>
      </c>
      <c r="S60" t="str">
        <f t="shared" si="5"/>
        <v xml:space="preserve"> places</v>
      </c>
      <c r="U60" s="14"/>
      <c r="V60" s="14"/>
      <c r="W60" s="14"/>
    </row>
    <row r="61" spans="2:23" ht="15">
      <c r="B61" s="4">
        <v>57</v>
      </c>
      <c r="C61" s="5" t="s">
        <v>76</v>
      </c>
      <c r="D61" s="6" t="s">
        <v>15</v>
      </c>
      <c r="E61" s="7">
        <v>11.3025680286</v>
      </c>
      <c r="F61" s="8">
        <v>76100</v>
      </c>
      <c r="G61" s="8">
        <v>202297</v>
      </c>
      <c r="H61" s="9">
        <f t="shared" si="0"/>
        <v>4.1943925740988937E-2</v>
      </c>
      <c r="J61" s="4">
        <v>57</v>
      </c>
      <c r="K61" s="5" t="s">
        <v>76</v>
      </c>
      <c r="L61" s="10">
        <v>7.56</v>
      </c>
      <c r="N61" s="11" t="str">
        <f t="shared" si="19"/>
        <v>No change</v>
      </c>
      <c r="O61" s="12">
        <f t="shared" si="20"/>
        <v>3.7425680286</v>
      </c>
      <c r="P61" t="str">
        <f t="shared" si="3"/>
        <v>No change</v>
      </c>
      <c r="Q61" s="13" t="str">
        <f t="shared" si="11"/>
        <v>–</v>
      </c>
      <c r="R61" s="13" t="str">
        <f t="shared" si="21"/>
        <v>–</v>
      </c>
      <c r="S61" t="str">
        <f t="shared" si="5"/>
        <v xml:space="preserve"> places</v>
      </c>
      <c r="U61" s="14"/>
      <c r="V61" s="14"/>
      <c r="W61" s="14"/>
    </row>
    <row r="62" spans="2:23" ht="15">
      <c r="B62" s="4">
        <v>58</v>
      </c>
      <c r="C62" s="5" t="s">
        <v>77</v>
      </c>
      <c r="D62" s="6" t="s">
        <v>15</v>
      </c>
      <c r="E62" s="7">
        <v>11.2758878958</v>
      </c>
      <c r="F62" s="8">
        <v>124970</v>
      </c>
      <c r="G62" s="8">
        <v>491121</v>
      </c>
      <c r="H62" s="9">
        <f t="shared" si="0"/>
        <v>4.2043170210184097E-2</v>
      </c>
      <c r="J62" s="4">
        <v>54</v>
      </c>
      <c r="K62" s="5" t="s">
        <v>77</v>
      </c>
      <c r="L62" s="10">
        <v>8.18</v>
      </c>
      <c r="N62" s="18" t="str">
        <f t="shared" si="19"/>
        <v>Down 4 places</v>
      </c>
      <c r="O62" s="19">
        <f t="shared" si="20"/>
        <v>3.0958878958000007</v>
      </c>
      <c r="P62" t="str">
        <f t="shared" si="3"/>
        <v>Down</v>
      </c>
      <c r="Q62" s="13">
        <f t="shared" si="11"/>
        <v>-4</v>
      </c>
      <c r="R62" s="20">
        <v>4</v>
      </c>
      <c r="S62" t="str">
        <f t="shared" si="5"/>
        <v xml:space="preserve"> places</v>
      </c>
      <c r="U62" s="14"/>
      <c r="V62" s="14"/>
      <c r="W62" s="14"/>
    </row>
    <row r="63" spans="2:23" ht="15">
      <c r="B63" s="4">
        <v>59</v>
      </c>
      <c r="C63" s="5" t="s">
        <v>78</v>
      </c>
      <c r="D63" s="6" t="s">
        <v>15</v>
      </c>
      <c r="E63" s="7">
        <v>11.0989742786</v>
      </c>
      <c r="F63" s="8">
        <v>8493</v>
      </c>
      <c r="G63" s="8">
        <v>35147</v>
      </c>
      <c r="H63" s="9">
        <f t="shared" si="0"/>
        <v>4.2713323066991798E-2</v>
      </c>
      <c r="J63" s="4">
        <v>53</v>
      </c>
      <c r="K63" s="5" t="s">
        <v>78</v>
      </c>
      <c r="L63" s="10">
        <v>8.24</v>
      </c>
      <c r="N63" s="18" t="str">
        <f t="shared" si="19"/>
        <v>Down 6 places</v>
      </c>
      <c r="O63" s="19">
        <f t="shared" si="20"/>
        <v>2.8589742785999999</v>
      </c>
      <c r="P63" t="str">
        <f t="shared" si="3"/>
        <v>Down</v>
      </c>
      <c r="Q63" s="13">
        <f t="shared" si="11"/>
        <v>-6</v>
      </c>
      <c r="R63" s="20">
        <v>6</v>
      </c>
      <c r="S63" t="str">
        <f t="shared" si="5"/>
        <v xml:space="preserve"> places</v>
      </c>
      <c r="U63" s="14"/>
      <c r="V63" s="14"/>
      <c r="W63" s="14"/>
    </row>
    <row r="64" spans="2:23" ht="15">
      <c r="B64" s="4">
        <v>60</v>
      </c>
      <c r="C64" s="5" t="s">
        <v>79</v>
      </c>
      <c r="D64" s="6" t="s">
        <v>15</v>
      </c>
      <c r="E64" s="7">
        <v>11.024191269599999</v>
      </c>
      <c r="F64" s="8">
        <v>349</v>
      </c>
      <c r="G64" s="8">
        <v>2633</v>
      </c>
      <c r="H64" s="9">
        <f t="shared" si="0"/>
        <v>4.3003070472966795E-2</v>
      </c>
      <c r="J64" s="4">
        <v>32</v>
      </c>
      <c r="K64" s="5" t="s">
        <v>79</v>
      </c>
      <c r="L64" s="10">
        <v>16.13</v>
      </c>
      <c r="N64" s="18" t="str">
        <f t="shared" si="19"/>
        <v>Down 28 places</v>
      </c>
      <c r="O64" s="19">
        <f t="shared" si="20"/>
        <v>-5.1058087303999997</v>
      </c>
      <c r="P64" t="str">
        <f t="shared" si="3"/>
        <v>Down</v>
      </c>
      <c r="Q64" s="13">
        <f t="shared" si="11"/>
        <v>-28</v>
      </c>
      <c r="R64" s="20">
        <v>28</v>
      </c>
      <c r="S64" t="str">
        <f t="shared" si="5"/>
        <v xml:space="preserve"> places</v>
      </c>
      <c r="U64" s="14"/>
      <c r="V64" s="14"/>
      <c r="W64" s="14"/>
    </row>
    <row r="65" spans="2:23" ht="15">
      <c r="B65" s="4">
        <v>61</v>
      </c>
      <c r="C65" s="5" t="s">
        <v>80</v>
      </c>
      <c r="D65" s="6" t="s">
        <v>55</v>
      </c>
      <c r="E65" s="7">
        <v>10.551555281800001</v>
      </c>
      <c r="F65" s="8">
        <v>201</v>
      </c>
      <c r="G65" s="8">
        <v>3435</v>
      </c>
      <c r="H65" s="9">
        <f t="shared" si="0"/>
        <v>4.4929307709905802E-2</v>
      </c>
      <c r="J65" s="4">
        <v>77</v>
      </c>
      <c r="K65" s="5" t="s">
        <v>80</v>
      </c>
      <c r="L65" s="21">
        <v>5.14</v>
      </c>
      <c r="N65" s="15" t="str">
        <f t="shared" si="19"/>
        <v>Up 16 places</v>
      </c>
      <c r="O65" s="16">
        <f t="shared" si="20"/>
        <v>5.411555281800001</v>
      </c>
      <c r="P65" t="str">
        <f t="shared" si="3"/>
        <v>Up</v>
      </c>
      <c r="Q65" s="13">
        <f t="shared" si="11"/>
        <v>16</v>
      </c>
      <c r="R65" s="13">
        <f>IF($J65=$B65,"–",$J65-$B65)</f>
        <v>16</v>
      </c>
      <c r="S65" t="str">
        <f t="shared" si="5"/>
        <v xml:space="preserve"> places</v>
      </c>
      <c r="U65" s="14"/>
      <c r="V65" s="14"/>
      <c r="W65" s="14"/>
    </row>
    <row r="66" spans="2:23" ht="15">
      <c r="B66" s="4">
        <v>62</v>
      </c>
      <c r="C66" s="5" t="s">
        <v>81</v>
      </c>
      <c r="D66" s="6" t="s">
        <v>15</v>
      </c>
      <c r="E66" s="7">
        <v>10.541745669899999</v>
      </c>
      <c r="F66" s="8">
        <v>1448</v>
      </c>
      <c r="G66" s="8">
        <v>12187</v>
      </c>
      <c r="H66" s="9">
        <f t="shared" si="0"/>
        <v>4.497111663656473E-2</v>
      </c>
      <c r="J66" s="4">
        <v>50</v>
      </c>
      <c r="K66" s="5" t="s">
        <v>81</v>
      </c>
      <c r="L66" s="17">
        <v>9.01</v>
      </c>
      <c r="N66" s="18" t="str">
        <f t="shared" si="19"/>
        <v>Down 12 places</v>
      </c>
      <c r="O66" s="19">
        <f t="shared" si="20"/>
        <v>1.5317456698999994</v>
      </c>
      <c r="P66" t="str">
        <f t="shared" si="3"/>
        <v>Down</v>
      </c>
      <c r="Q66" s="13">
        <f t="shared" si="11"/>
        <v>-12</v>
      </c>
      <c r="R66" s="20">
        <v>12</v>
      </c>
      <c r="S66" t="str">
        <f t="shared" si="5"/>
        <v xml:space="preserve"> places</v>
      </c>
      <c r="U66" s="14"/>
      <c r="V66" s="14"/>
      <c r="W66" s="14"/>
    </row>
    <row r="67" spans="2:23" ht="15">
      <c r="B67" s="4">
        <v>63</v>
      </c>
      <c r="C67" s="5" t="s">
        <v>82</v>
      </c>
      <c r="D67" s="6" t="s">
        <v>15</v>
      </c>
      <c r="E67" s="7">
        <v>10.3802923177</v>
      </c>
      <c r="F67" s="8">
        <v>141</v>
      </c>
      <c r="G67" s="8">
        <v>1233</v>
      </c>
      <c r="H67" s="9">
        <f t="shared" si="0"/>
        <v>4.5670589956865147E-2</v>
      </c>
      <c r="J67" s="4">
        <v>58</v>
      </c>
      <c r="K67" s="5" t="s">
        <v>82</v>
      </c>
      <c r="L67" s="10">
        <v>7.48</v>
      </c>
      <c r="N67" s="18" t="str">
        <f t="shared" si="19"/>
        <v>Down 5 places</v>
      </c>
      <c r="O67" s="19">
        <f t="shared" si="20"/>
        <v>2.9002923177</v>
      </c>
      <c r="P67" t="str">
        <f t="shared" si="3"/>
        <v>Down</v>
      </c>
      <c r="Q67" s="13">
        <f t="shared" si="11"/>
        <v>-5</v>
      </c>
      <c r="R67" s="20">
        <v>5</v>
      </c>
      <c r="S67" t="str">
        <f t="shared" si="5"/>
        <v xml:space="preserve"> places</v>
      </c>
      <c r="U67" s="14"/>
      <c r="V67" s="14"/>
      <c r="W67" s="14"/>
    </row>
    <row r="68" spans="2:23" ht="15">
      <c r="B68" s="4">
        <v>64</v>
      </c>
      <c r="C68" s="5" t="s">
        <v>83</v>
      </c>
      <c r="D68" s="6" t="s">
        <v>37</v>
      </c>
      <c r="E68" s="7">
        <v>10.113409283799999</v>
      </c>
      <c r="F68" s="8">
        <v>6581</v>
      </c>
      <c r="G68" s="8">
        <v>31083</v>
      </c>
      <c r="H68" s="9">
        <f t="shared" si="0"/>
        <v>4.6875792403009139E-2</v>
      </c>
      <c r="J68" s="4">
        <v>51</v>
      </c>
      <c r="K68" s="5" t="s">
        <v>83</v>
      </c>
      <c r="L68" s="10">
        <v>8.83</v>
      </c>
      <c r="N68" s="18" t="str">
        <f t="shared" si="19"/>
        <v>Down 13 places</v>
      </c>
      <c r="O68" s="19">
        <f t="shared" si="20"/>
        <v>1.2834092837999993</v>
      </c>
      <c r="P68" t="str">
        <f t="shared" si="3"/>
        <v>Down</v>
      </c>
      <c r="Q68" s="13">
        <f t="shared" si="11"/>
        <v>-13</v>
      </c>
      <c r="R68" s="20">
        <v>13</v>
      </c>
      <c r="S68" t="str">
        <f t="shared" si="5"/>
        <v xml:space="preserve"> places</v>
      </c>
      <c r="U68" s="14"/>
      <c r="V68" s="14"/>
      <c r="W68" s="14"/>
    </row>
    <row r="69" spans="2:23" ht="15">
      <c r="B69" s="4">
        <v>65</v>
      </c>
      <c r="C69" s="5" t="s">
        <v>84</v>
      </c>
      <c r="D69" s="6" t="s">
        <v>55</v>
      </c>
      <c r="E69" s="7">
        <v>9.9460377119000007</v>
      </c>
      <c r="F69" s="8">
        <v>1180</v>
      </c>
      <c r="G69" s="8">
        <v>8903</v>
      </c>
      <c r="H69" s="9">
        <f t="shared" si="0"/>
        <v>4.7664616584639038E-2</v>
      </c>
      <c r="J69" s="4">
        <v>49</v>
      </c>
      <c r="K69" s="5" t="s">
        <v>84</v>
      </c>
      <c r="L69" s="10">
        <v>10.06</v>
      </c>
      <c r="N69" s="18" t="str">
        <f t="shared" si="19"/>
        <v>Down 16 places</v>
      </c>
      <c r="O69" s="19">
        <f t="shared" si="20"/>
        <v>-0.11396228809999975</v>
      </c>
      <c r="P69" t="str">
        <f t="shared" si="3"/>
        <v>Down</v>
      </c>
      <c r="Q69" s="13">
        <f t="shared" si="11"/>
        <v>-16</v>
      </c>
      <c r="R69" s="20">
        <v>16</v>
      </c>
      <c r="S69" t="str">
        <f t="shared" si="5"/>
        <v xml:space="preserve"> places</v>
      </c>
      <c r="U69" s="14"/>
      <c r="V69" s="14"/>
      <c r="W69" s="14"/>
    </row>
    <row r="70" spans="2:23" ht="15">
      <c r="B70" s="4">
        <v>66</v>
      </c>
      <c r="C70" s="5" t="s">
        <v>85</v>
      </c>
      <c r="D70" s="6" t="s">
        <v>15</v>
      </c>
      <c r="E70" s="7">
        <v>9.2131418830000005</v>
      </c>
      <c r="F70" s="8">
        <v>42144</v>
      </c>
      <c r="G70" s="8">
        <v>93760</v>
      </c>
      <c r="H70" s="9">
        <f t="shared" si="0"/>
        <v>5.1456287127069095E-2</v>
      </c>
      <c r="J70" s="4">
        <v>64</v>
      </c>
      <c r="K70" s="5" t="s">
        <v>85</v>
      </c>
      <c r="L70" s="10">
        <v>6.68</v>
      </c>
      <c r="N70" s="18" t="str">
        <f t="shared" si="19"/>
        <v>Down 2 places</v>
      </c>
      <c r="O70" s="19">
        <f t="shared" si="20"/>
        <v>2.5331418830000008</v>
      </c>
      <c r="P70" t="str">
        <f t="shared" si="3"/>
        <v>Down</v>
      </c>
      <c r="Q70" s="13">
        <f t="shared" si="11"/>
        <v>-2</v>
      </c>
      <c r="R70" s="20">
        <v>2</v>
      </c>
      <c r="S70" t="str">
        <f t="shared" si="5"/>
        <v xml:space="preserve"> places</v>
      </c>
      <c r="U70" s="14"/>
      <c r="V70" s="14"/>
      <c r="W70" s="14"/>
    </row>
    <row r="71" spans="2:23" ht="15">
      <c r="B71" s="4">
        <v>67</v>
      </c>
      <c r="C71" s="5" t="s">
        <v>86</v>
      </c>
      <c r="D71" s="6" t="s">
        <v>34</v>
      </c>
      <c r="E71" s="7">
        <v>9.1264844904999993</v>
      </c>
      <c r="F71" s="8">
        <v>720</v>
      </c>
      <c r="G71" s="8">
        <v>8458</v>
      </c>
      <c r="H71" s="9">
        <f t="shared" si="0"/>
        <v>5.1944872592239691E-2</v>
      </c>
      <c r="J71" s="4">
        <v>69</v>
      </c>
      <c r="K71" s="5" t="s">
        <v>86</v>
      </c>
      <c r="L71" s="10">
        <v>5.94</v>
      </c>
      <c r="N71" s="15" t="str">
        <f t="shared" si="19"/>
        <v>Up 2 places</v>
      </c>
      <c r="O71" s="16">
        <f t="shared" si="20"/>
        <v>3.1864844904999989</v>
      </c>
      <c r="P71" t="str">
        <f t="shared" si="3"/>
        <v>Up</v>
      </c>
      <c r="Q71" s="13">
        <f t="shared" si="11"/>
        <v>2</v>
      </c>
      <c r="R71" s="13">
        <f>IF($J71=$B71,"–",$J71-$B71)</f>
        <v>2</v>
      </c>
      <c r="S71" t="str">
        <f t="shared" si="5"/>
        <v xml:space="preserve"> places</v>
      </c>
      <c r="U71" s="14"/>
      <c r="V71" s="14"/>
      <c r="W71" s="14"/>
    </row>
    <row r="72" spans="2:23" ht="15">
      <c r="B72" s="4">
        <v>68</v>
      </c>
      <c r="C72" s="5" t="s">
        <v>87</v>
      </c>
      <c r="D72" s="6" t="s">
        <v>15</v>
      </c>
      <c r="E72" s="7">
        <v>8.8205883006000008</v>
      </c>
      <c r="F72" s="8">
        <v>12437</v>
      </c>
      <c r="G72" s="8">
        <v>22472</v>
      </c>
      <c r="H72" s="9">
        <f t="shared" si="0"/>
        <v>5.3746310100634243E-2</v>
      </c>
      <c r="J72" s="4">
        <v>59</v>
      </c>
      <c r="K72" s="5" t="s">
        <v>87</v>
      </c>
      <c r="L72" s="21">
        <v>7.34</v>
      </c>
      <c r="N72" s="18" t="str">
        <f t="shared" si="19"/>
        <v>Down 9 places</v>
      </c>
      <c r="O72" s="19">
        <f t="shared" si="20"/>
        <v>1.4805883006000009</v>
      </c>
      <c r="P72" t="str">
        <f t="shared" si="3"/>
        <v>Down</v>
      </c>
      <c r="Q72" s="13">
        <f t="shared" si="11"/>
        <v>-9</v>
      </c>
      <c r="R72" s="20">
        <v>9</v>
      </c>
      <c r="S72" t="str">
        <f t="shared" si="5"/>
        <v xml:space="preserve"> places</v>
      </c>
      <c r="U72" s="14"/>
      <c r="V72" s="14"/>
      <c r="W72" s="14"/>
    </row>
    <row r="73" spans="2:23" ht="15">
      <c r="B73" s="4">
        <v>69</v>
      </c>
      <c r="C73" s="5" t="s">
        <v>88</v>
      </c>
      <c r="D73" s="6" t="s">
        <v>55</v>
      </c>
      <c r="E73" s="7">
        <v>8.2463028446000006</v>
      </c>
      <c r="F73" s="8">
        <v>2588</v>
      </c>
      <c r="G73" s="8">
        <v>9707</v>
      </c>
      <c r="H73" s="9">
        <f t="shared" si="0"/>
        <v>5.7489287382225619E-2</v>
      </c>
      <c r="J73" s="4">
        <v>66</v>
      </c>
      <c r="K73" s="5" t="s">
        <v>88</v>
      </c>
      <c r="L73" s="10">
        <v>6.6</v>
      </c>
      <c r="N73" s="18" t="str">
        <f t="shared" si="19"/>
        <v>Down 3 places</v>
      </c>
      <c r="O73" s="19">
        <f t="shared" si="20"/>
        <v>1.646302844600001</v>
      </c>
      <c r="P73" t="str">
        <f t="shared" si="3"/>
        <v>Down</v>
      </c>
      <c r="Q73" s="13">
        <f t="shared" si="11"/>
        <v>-3</v>
      </c>
      <c r="R73" s="20">
        <v>3</v>
      </c>
      <c r="S73" t="str">
        <f t="shared" si="5"/>
        <v xml:space="preserve"> places</v>
      </c>
      <c r="U73" s="14"/>
      <c r="V73" s="14"/>
      <c r="W73" s="14"/>
    </row>
    <row r="74" spans="2:23" ht="15">
      <c r="B74" s="4">
        <v>70</v>
      </c>
      <c r="C74" s="5" t="s">
        <v>89</v>
      </c>
      <c r="D74" s="6" t="s">
        <v>15</v>
      </c>
      <c r="E74" s="7">
        <v>7.6405742889999999</v>
      </c>
      <c r="F74" s="8">
        <v>23572</v>
      </c>
      <c r="G74" s="8">
        <v>253037</v>
      </c>
      <c r="H74" s="9">
        <f t="shared" si="0"/>
        <v>6.204691638907172E-2</v>
      </c>
      <c r="J74" s="4">
        <v>60</v>
      </c>
      <c r="K74" s="5" t="s">
        <v>89</v>
      </c>
      <c r="L74" s="10">
        <v>7.2</v>
      </c>
      <c r="N74" s="18" t="str">
        <f t="shared" si="19"/>
        <v>Down 10 places</v>
      </c>
      <c r="O74" s="19">
        <f t="shared" si="20"/>
        <v>0.44057428899999973</v>
      </c>
      <c r="P74" t="str">
        <f t="shared" si="3"/>
        <v>Down</v>
      </c>
      <c r="Q74" s="13">
        <f t="shared" si="11"/>
        <v>-10</v>
      </c>
      <c r="R74" s="20">
        <v>10</v>
      </c>
      <c r="S74" t="str">
        <f t="shared" si="5"/>
        <v xml:space="preserve"> places</v>
      </c>
      <c r="U74" s="14"/>
      <c r="V74" s="14"/>
      <c r="W74" s="14"/>
    </row>
    <row r="75" spans="2:23" ht="15">
      <c r="B75" s="4">
        <v>71</v>
      </c>
      <c r="C75" s="5" t="s">
        <v>90</v>
      </c>
      <c r="D75" s="6" t="s">
        <v>15</v>
      </c>
      <c r="E75" s="7">
        <v>7.3669938018999996</v>
      </c>
      <c r="F75" s="8">
        <v>22413</v>
      </c>
      <c r="G75" s="8">
        <v>54663</v>
      </c>
      <c r="H75" s="9">
        <f t="shared" si="0"/>
        <v>6.435108903604711E-2</v>
      </c>
      <c r="J75" s="4">
        <v>61</v>
      </c>
      <c r="K75" s="5" t="s">
        <v>90</v>
      </c>
      <c r="L75" s="10">
        <v>7</v>
      </c>
      <c r="N75" s="18" t="str">
        <f t="shared" si="19"/>
        <v>Down 10 places</v>
      </c>
      <c r="O75" s="19">
        <f t="shared" si="20"/>
        <v>0.36699380189999964</v>
      </c>
      <c r="P75" t="str">
        <f t="shared" si="3"/>
        <v>Down</v>
      </c>
      <c r="Q75" s="13">
        <f t="shared" si="11"/>
        <v>-10</v>
      </c>
      <c r="R75" s="20">
        <v>10</v>
      </c>
      <c r="S75" t="str">
        <f t="shared" si="5"/>
        <v xml:space="preserve"> places</v>
      </c>
      <c r="U75" s="14"/>
      <c r="V75" s="14"/>
      <c r="W75" s="14"/>
    </row>
    <row r="76" spans="2:23" ht="15">
      <c r="B76" s="4">
        <v>72</v>
      </c>
      <c r="C76" s="5" t="s">
        <v>91</v>
      </c>
      <c r="D76" s="6" t="s">
        <v>55</v>
      </c>
      <c r="E76" s="7">
        <v>7.0451833695000001</v>
      </c>
      <c r="F76" s="8">
        <v>3111</v>
      </c>
      <c r="G76" s="8">
        <v>19860</v>
      </c>
      <c r="H76" s="9">
        <f t="shared" si="0"/>
        <v>6.7290523072321307E-2</v>
      </c>
      <c r="J76" s="4">
        <v>108</v>
      </c>
      <c r="K76" s="5" t="s">
        <v>91</v>
      </c>
      <c r="L76" s="10">
        <v>2.2999999999999998</v>
      </c>
      <c r="N76" s="15" t="str">
        <f t="shared" si="19"/>
        <v>Up 36 places</v>
      </c>
      <c r="O76" s="16">
        <f t="shared" si="20"/>
        <v>4.7451833695000003</v>
      </c>
      <c r="P76" t="str">
        <f t="shared" si="3"/>
        <v>Up</v>
      </c>
      <c r="Q76" s="13">
        <f t="shared" si="11"/>
        <v>36</v>
      </c>
      <c r="R76" s="13">
        <f>IF($J76=$B76,"–",$J76-$B76)</f>
        <v>36</v>
      </c>
      <c r="S76" t="str">
        <f t="shared" si="5"/>
        <v xml:space="preserve"> places</v>
      </c>
      <c r="U76" s="14"/>
      <c r="V76" s="14"/>
      <c r="W76" s="14"/>
    </row>
    <row r="77" spans="2:23" ht="15">
      <c r="B77" s="4">
        <v>73</v>
      </c>
      <c r="C77" s="5" t="s">
        <v>92</v>
      </c>
      <c r="D77" s="6" t="s">
        <v>55</v>
      </c>
      <c r="E77" s="7">
        <v>6.8787882064000003</v>
      </c>
      <c r="F77" s="8">
        <v>5462</v>
      </c>
      <c r="G77" s="8">
        <v>68896</v>
      </c>
      <c r="H77" s="9">
        <f t="shared" si="0"/>
        <v>6.8918254182182448E-2</v>
      </c>
      <c r="J77" s="4">
        <v>67</v>
      </c>
      <c r="K77" s="5" t="s">
        <v>92</v>
      </c>
      <c r="L77" s="10">
        <v>6.44</v>
      </c>
      <c r="N77" s="18" t="str">
        <f t="shared" si="19"/>
        <v>Down 6 places</v>
      </c>
      <c r="O77" s="19">
        <f t="shared" si="20"/>
        <v>0.43878820639999994</v>
      </c>
      <c r="P77" t="str">
        <f t="shared" si="3"/>
        <v>Down</v>
      </c>
      <c r="Q77" s="13">
        <f t="shared" si="11"/>
        <v>-6</v>
      </c>
      <c r="R77" s="20">
        <v>6</v>
      </c>
      <c r="S77" t="str">
        <f t="shared" si="5"/>
        <v xml:space="preserve"> places</v>
      </c>
      <c r="U77" s="14"/>
      <c r="V77" s="14"/>
      <c r="W77" s="14"/>
    </row>
    <row r="78" spans="2:23" ht="15">
      <c r="B78" s="4">
        <v>74</v>
      </c>
      <c r="C78" s="5" t="s">
        <v>93</v>
      </c>
      <c r="D78" s="6" t="s">
        <v>15</v>
      </c>
      <c r="E78" s="7">
        <v>6.7366232697999999</v>
      </c>
      <c r="F78" s="8">
        <v>6946</v>
      </c>
      <c r="G78" s="8">
        <v>17053</v>
      </c>
      <c r="H78" s="9">
        <f t="shared" si="0"/>
        <v>7.0372656312744739E-2</v>
      </c>
      <c r="J78" s="4">
        <v>71</v>
      </c>
      <c r="K78" s="5" t="s">
        <v>93</v>
      </c>
      <c r="L78" s="10">
        <v>5.85</v>
      </c>
      <c r="N78" s="18" t="str">
        <f t="shared" si="19"/>
        <v>Down 3 places</v>
      </c>
      <c r="O78" s="19">
        <f t="shared" si="20"/>
        <v>0.88662326980000028</v>
      </c>
      <c r="P78" t="str">
        <f t="shared" si="3"/>
        <v>Down</v>
      </c>
      <c r="Q78" s="13">
        <f t="shared" si="11"/>
        <v>-3</v>
      </c>
      <c r="R78" s="20">
        <v>3</v>
      </c>
      <c r="S78" t="str">
        <f t="shared" si="5"/>
        <v xml:space="preserve"> places</v>
      </c>
      <c r="U78" s="14"/>
      <c r="V78" s="14"/>
      <c r="W78" s="14"/>
    </row>
    <row r="79" spans="2:23" ht="15">
      <c r="B79" s="4">
        <v>75</v>
      </c>
      <c r="C79" s="5" t="s">
        <v>94</v>
      </c>
      <c r="D79" s="6" t="s">
        <v>13</v>
      </c>
      <c r="E79" s="7">
        <v>6.7192934148000001</v>
      </c>
      <c r="F79" s="8">
        <v>22055</v>
      </c>
      <c r="G79" s="8">
        <v>61853</v>
      </c>
      <c r="H79" s="9">
        <f t="shared" si="0"/>
        <v>7.0554155743500144E-2</v>
      </c>
      <c r="J79" s="4">
        <v>74</v>
      </c>
      <c r="K79" s="5" t="s">
        <v>94</v>
      </c>
      <c r="L79" s="17">
        <v>5.46</v>
      </c>
      <c r="N79" s="18" t="str">
        <f t="shared" si="19"/>
        <v>Down 1 place</v>
      </c>
      <c r="O79" s="19">
        <f t="shared" si="20"/>
        <v>1.2592934148000001</v>
      </c>
      <c r="P79" t="str">
        <f t="shared" si="3"/>
        <v>Down</v>
      </c>
      <c r="Q79" s="13">
        <f t="shared" si="11"/>
        <v>-1</v>
      </c>
      <c r="R79" s="20">
        <v>1</v>
      </c>
      <c r="S79" t="str">
        <f t="shared" si="5"/>
        <v xml:space="preserve"> place</v>
      </c>
      <c r="U79" s="14"/>
      <c r="V79" s="14"/>
      <c r="W79" s="14"/>
    </row>
    <row r="80" spans="2:23" ht="15">
      <c r="B80" s="4">
        <v>76</v>
      </c>
      <c r="C80" s="5" t="s">
        <v>95</v>
      </c>
      <c r="D80" s="6" t="s">
        <v>37</v>
      </c>
      <c r="E80" s="7">
        <v>6.3766581234000004</v>
      </c>
      <c r="F80" s="8">
        <v>643816</v>
      </c>
      <c r="G80" s="8">
        <v>2437364</v>
      </c>
      <c r="H80" s="9">
        <f t="shared" si="0"/>
        <v>7.4345223610843392E-2</v>
      </c>
      <c r="J80" s="4">
        <v>80</v>
      </c>
      <c r="K80" s="5" t="s">
        <v>95</v>
      </c>
      <c r="L80" s="10">
        <v>4.3600000000000003</v>
      </c>
      <c r="N80" s="15" t="str">
        <f t="shared" si="19"/>
        <v>Up 4 places</v>
      </c>
      <c r="O80" s="16">
        <f t="shared" si="20"/>
        <v>2.0166581234000001</v>
      </c>
      <c r="P80" t="str">
        <f t="shared" si="3"/>
        <v>Up</v>
      </c>
      <c r="Q80" s="13">
        <f t="shared" si="11"/>
        <v>4</v>
      </c>
      <c r="R80" s="13">
        <f>IF($J80=$B80,"–",$J80-$B80)</f>
        <v>4</v>
      </c>
      <c r="S80" t="str">
        <f t="shared" si="5"/>
        <v xml:space="preserve"> places</v>
      </c>
      <c r="U80" s="14"/>
      <c r="V80" s="14"/>
      <c r="W80" s="14"/>
    </row>
    <row r="81" spans="2:23" ht="15">
      <c r="B81" s="4">
        <v>77</v>
      </c>
      <c r="C81" s="5" t="s">
        <v>96</v>
      </c>
      <c r="D81" s="6" t="s">
        <v>15</v>
      </c>
      <c r="E81" s="7">
        <v>6.2549842482000004</v>
      </c>
      <c r="F81" s="8">
        <v>3396</v>
      </c>
      <c r="G81" s="8">
        <v>11644</v>
      </c>
      <c r="H81" s="9">
        <f t="shared" si="0"/>
        <v>7.5791409740240123E-2</v>
      </c>
      <c r="J81" s="4">
        <v>70</v>
      </c>
      <c r="K81" s="5" t="s">
        <v>96</v>
      </c>
      <c r="L81" s="10">
        <v>5.86</v>
      </c>
      <c r="N81" s="18" t="str">
        <f t="shared" si="19"/>
        <v>Down 7 places</v>
      </c>
      <c r="O81" s="19">
        <f t="shared" si="20"/>
        <v>0.39498424820000011</v>
      </c>
      <c r="P81" t="str">
        <f t="shared" si="3"/>
        <v>Down</v>
      </c>
      <c r="Q81" s="13">
        <f t="shared" si="11"/>
        <v>-7</v>
      </c>
      <c r="R81" s="20">
        <v>7</v>
      </c>
      <c r="S81" t="str">
        <f t="shared" si="5"/>
        <v xml:space="preserve"> places</v>
      </c>
      <c r="U81" s="14"/>
      <c r="V81" s="14"/>
      <c r="W81" s="14"/>
    </row>
    <row r="82" spans="2:23" ht="15">
      <c r="B82" s="4">
        <v>78</v>
      </c>
      <c r="C82" s="5" t="s">
        <v>97</v>
      </c>
      <c r="D82" s="6" t="s">
        <v>55</v>
      </c>
      <c r="E82" s="7">
        <v>6.1923861722</v>
      </c>
      <c r="F82" s="8">
        <v>5452</v>
      </c>
      <c r="G82" s="8">
        <v>10288</v>
      </c>
      <c r="H82" s="9">
        <f t="shared" si="0"/>
        <v>7.6557575850546053E-2</v>
      </c>
      <c r="J82" s="4">
        <v>148</v>
      </c>
      <c r="K82" s="5" t="s">
        <v>97</v>
      </c>
      <c r="L82" s="10">
        <v>1.31</v>
      </c>
      <c r="N82" s="15" t="str">
        <f t="shared" si="19"/>
        <v>Up 70 places</v>
      </c>
      <c r="O82" s="16">
        <f t="shared" si="20"/>
        <v>4.8823861722000004</v>
      </c>
      <c r="P82" t="str">
        <f t="shared" si="3"/>
        <v>Up</v>
      </c>
      <c r="Q82" s="13">
        <f t="shared" si="11"/>
        <v>70</v>
      </c>
      <c r="R82" s="13">
        <f t="shared" ref="R82:R86" si="22">IF($J82=$B82,"–",$J82-$B82)</f>
        <v>70</v>
      </c>
      <c r="S82" t="str">
        <f t="shared" si="5"/>
        <v xml:space="preserve"> places</v>
      </c>
      <c r="U82" s="14"/>
      <c r="V82" s="14"/>
      <c r="W82" s="14"/>
    </row>
    <row r="83" spans="2:23" ht="15">
      <c r="B83" s="4">
        <v>79</v>
      </c>
      <c r="C83" s="5" t="s">
        <v>98</v>
      </c>
      <c r="D83" s="6" t="s">
        <v>55</v>
      </c>
      <c r="E83" s="7">
        <v>6.1233810418000001</v>
      </c>
      <c r="F83" s="8">
        <v>144</v>
      </c>
      <c r="G83" s="8">
        <v>724</v>
      </c>
      <c r="H83" s="9">
        <f t="shared" si="0"/>
        <v>7.7420312542679448E-2</v>
      </c>
      <c r="J83" s="4">
        <v>127</v>
      </c>
      <c r="K83" s="5" t="s">
        <v>98</v>
      </c>
      <c r="L83" s="10">
        <v>1.72</v>
      </c>
      <c r="N83" s="15" t="str">
        <f t="shared" si="19"/>
        <v>Up 48 places</v>
      </c>
      <c r="O83" s="16">
        <f t="shared" si="20"/>
        <v>4.4033810418000003</v>
      </c>
      <c r="P83" t="str">
        <f t="shared" si="3"/>
        <v>Up</v>
      </c>
      <c r="Q83" s="13">
        <f t="shared" si="11"/>
        <v>48</v>
      </c>
      <c r="R83" s="13">
        <f t="shared" si="22"/>
        <v>48</v>
      </c>
      <c r="S83" t="str">
        <f t="shared" si="5"/>
        <v xml:space="preserve"> places</v>
      </c>
      <c r="U83" s="14"/>
      <c r="V83" s="14"/>
      <c r="W83" s="14"/>
    </row>
    <row r="84" spans="2:23" ht="15">
      <c r="B84" s="4">
        <v>80</v>
      </c>
      <c r="C84" s="5" t="s">
        <v>99</v>
      </c>
      <c r="D84" s="6" t="s">
        <v>55</v>
      </c>
      <c r="E84" s="7">
        <v>5.9869731228000003</v>
      </c>
      <c r="F84" s="8">
        <v>700</v>
      </c>
      <c r="G84" s="8">
        <v>3787</v>
      </c>
      <c r="H84" s="9">
        <f t="shared" si="0"/>
        <v>7.9184266297884789E-2</v>
      </c>
      <c r="J84" s="4">
        <v>121</v>
      </c>
      <c r="K84" s="5" t="s">
        <v>99</v>
      </c>
      <c r="L84" s="10">
        <v>1.99</v>
      </c>
      <c r="N84" s="15" t="str">
        <f t="shared" si="19"/>
        <v>Up 41 places</v>
      </c>
      <c r="O84" s="16">
        <f t="shared" si="20"/>
        <v>3.9969731228000001</v>
      </c>
      <c r="P84" t="str">
        <f t="shared" si="3"/>
        <v>Up</v>
      </c>
      <c r="Q84" s="13">
        <f t="shared" si="11"/>
        <v>41</v>
      </c>
      <c r="R84" s="13">
        <f t="shared" si="22"/>
        <v>41</v>
      </c>
      <c r="S84" t="str">
        <f t="shared" si="5"/>
        <v xml:space="preserve"> places</v>
      </c>
      <c r="U84" s="14"/>
      <c r="V84" s="14"/>
      <c r="W84" s="14"/>
    </row>
    <row r="85" spans="2:23" ht="15">
      <c r="B85" s="4">
        <v>81</v>
      </c>
      <c r="C85" s="5" t="s">
        <v>100</v>
      </c>
      <c r="D85" s="6" t="s">
        <v>13</v>
      </c>
      <c r="E85" s="7">
        <v>5.8355278102000003</v>
      </c>
      <c r="F85" s="8">
        <v>6983</v>
      </c>
      <c r="G85" s="8">
        <v>10372</v>
      </c>
      <c r="H85" s="9">
        <f t="shared" si="0"/>
        <v>8.1239279375112119E-2</v>
      </c>
      <c r="J85" s="4">
        <v>85</v>
      </c>
      <c r="K85" s="5" t="s">
        <v>100</v>
      </c>
      <c r="L85" s="10">
        <v>3.83</v>
      </c>
      <c r="N85" s="15" t="str">
        <f t="shared" si="19"/>
        <v>Up 4 places</v>
      </c>
      <c r="O85" s="16">
        <f t="shared" si="20"/>
        <v>2.0055278102000003</v>
      </c>
      <c r="P85" t="str">
        <f t="shared" si="3"/>
        <v>Up</v>
      </c>
      <c r="Q85" s="13">
        <f t="shared" si="11"/>
        <v>4</v>
      </c>
      <c r="R85" s="13">
        <f t="shared" si="22"/>
        <v>4</v>
      </c>
      <c r="S85" t="str">
        <f t="shared" si="5"/>
        <v xml:space="preserve"> places</v>
      </c>
      <c r="U85" s="14"/>
      <c r="V85" s="14"/>
      <c r="W85" s="14"/>
    </row>
    <row r="86" spans="2:23" ht="15">
      <c r="B86" s="4">
        <v>82</v>
      </c>
      <c r="C86" s="5" t="s">
        <v>101</v>
      </c>
      <c r="D86" s="6" t="s">
        <v>55</v>
      </c>
      <c r="E86" s="7">
        <v>5.8277753342</v>
      </c>
      <c r="F86" s="8">
        <v>106</v>
      </c>
      <c r="G86" s="8">
        <v>366</v>
      </c>
      <c r="H86" s="9">
        <f t="shared" si="0"/>
        <v>8.1347349011893916E-2</v>
      </c>
      <c r="J86" s="4" t="s">
        <v>70</v>
      </c>
      <c r="K86" s="5" t="s">
        <v>101</v>
      </c>
      <c r="L86" s="21" t="s">
        <v>70</v>
      </c>
      <c r="N86" s="22" t="s">
        <v>71</v>
      </c>
      <c r="O86" s="23" t="s">
        <v>72</v>
      </c>
      <c r="P86" t="str">
        <f t="shared" si="3"/>
        <v>Up</v>
      </c>
      <c r="Q86" s="13" t="e">
        <f t="shared" si="11"/>
        <v>#VALUE!</v>
      </c>
      <c r="R86" s="13" t="e">
        <f t="shared" si="22"/>
        <v>#VALUE!</v>
      </c>
      <c r="S86" t="e">
        <f t="shared" si="5"/>
        <v>#VALUE!</v>
      </c>
      <c r="U86" s="14"/>
      <c r="V86" s="14"/>
      <c r="W86" s="14"/>
    </row>
    <row r="87" spans="2:23" ht="15">
      <c r="B87" s="4">
        <v>83</v>
      </c>
      <c r="C87" s="5" t="s">
        <v>102</v>
      </c>
      <c r="D87" s="6" t="s">
        <v>13</v>
      </c>
      <c r="E87" s="7">
        <v>5.7711252460000004</v>
      </c>
      <c r="F87" s="8">
        <v>456311</v>
      </c>
      <c r="G87" s="8">
        <v>1641213</v>
      </c>
      <c r="H87" s="9">
        <f t="shared" si="0"/>
        <v>8.2145864777871086E-2</v>
      </c>
      <c r="J87" s="4">
        <v>75</v>
      </c>
      <c r="K87" s="5" t="s">
        <v>102</v>
      </c>
      <c r="L87" s="10">
        <v>5.19</v>
      </c>
      <c r="N87" s="18" t="str">
        <f t="shared" ref="N87:N135" si="23">IF(P87&lt;&gt;"No change",CONCATENATE(P87," ",R87,S87),"No change")</f>
        <v>Down 8 places</v>
      </c>
      <c r="O87" s="19">
        <f t="shared" ref="O87:O135" si="24">E87-L87</f>
        <v>0.58112524600000004</v>
      </c>
      <c r="P87" t="str">
        <f t="shared" si="3"/>
        <v>Down</v>
      </c>
      <c r="Q87" s="13">
        <f t="shared" si="11"/>
        <v>-8</v>
      </c>
      <c r="R87" s="20">
        <v>8</v>
      </c>
      <c r="S87" t="str">
        <f t="shared" si="5"/>
        <v xml:space="preserve"> places</v>
      </c>
      <c r="U87" s="14"/>
      <c r="V87" s="14"/>
      <c r="W87" s="14"/>
    </row>
    <row r="88" spans="2:23" ht="15">
      <c r="B88" s="4">
        <v>84</v>
      </c>
      <c r="C88" s="5" t="s">
        <v>103</v>
      </c>
      <c r="D88" s="6" t="s">
        <v>55</v>
      </c>
      <c r="E88" s="7">
        <v>5.7448918631000003</v>
      </c>
      <c r="F88" s="8">
        <v>887</v>
      </c>
      <c r="G88" s="8">
        <v>2402</v>
      </c>
      <c r="H88" s="9">
        <f t="shared" si="0"/>
        <v>8.2520974349247198E-2</v>
      </c>
      <c r="J88" s="4">
        <v>109</v>
      </c>
      <c r="K88" s="5" t="s">
        <v>103</v>
      </c>
      <c r="L88" s="10">
        <v>2.2999999999999998</v>
      </c>
      <c r="N88" s="15" t="str">
        <f t="shared" si="23"/>
        <v>Up 25 places</v>
      </c>
      <c r="O88" s="16">
        <f t="shared" si="24"/>
        <v>3.4448918631000005</v>
      </c>
      <c r="P88" t="str">
        <f t="shared" si="3"/>
        <v>Up</v>
      </c>
      <c r="Q88" s="13">
        <f t="shared" si="11"/>
        <v>25</v>
      </c>
      <c r="R88" s="13">
        <f>IF($J88=$B88,"–",$J88-$B88)</f>
        <v>25</v>
      </c>
      <c r="S88" t="str">
        <f t="shared" si="5"/>
        <v xml:space="preserve"> places</v>
      </c>
      <c r="U88" s="14"/>
      <c r="V88" s="14"/>
      <c r="W88" s="14"/>
    </row>
    <row r="89" spans="2:23" ht="15">
      <c r="B89" s="4">
        <v>85</v>
      </c>
      <c r="C89" s="5" t="s">
        <v>104</v>
      </c>
      <c r="D89" s="6" t="s">
        <v>55</v>
      </c>
      <c r="E89" s="7">
        <v>5.6902359615</v>
      </c>
      <c r="F89" s="8">
        <v>168385</v>
      </c>
      <c r="G89" s="8">
        <v>370824</v>
      </c>
      <c r="H89" s="9">
        <f t="shared" si="0"/>
        <v>8.3313605495738297E-2</v>
      </c>
      <c r="J89" s="4">
        <v>56</v>
      </c>
      <c r="K89" s="5" t="s">
        <v>104</v>
      </c>
      <c r="L89" s="10">
        <v>7.59</v>
      </c>
      <c r="N89" s="18" t="str">
        <f t="shared" si="23"/>
        <v>Down 29 places</v>
      </c>
      <c r="O89" s="19">
        <f t="shared" si="24"/>
        <v>-1.8997640384999999</v>
      </c>
      <c r="P89" t="str">
        <f t="shared" si="3"/>
        <v>Down</v>
      </c>
      <c r="Q89" s="13">
        <f t="shared" si="11"/>
        <v>-29</v>
      </c>
      <c r="R89" s="20">
        <v>29</v>
      </c>
      <c r="S89" t="str">
        <f t="shared" si="5"/>
        <v xml:space="preserve"> places</v>
      </c>
      <c r="U89" s="14"/>
      <c r="V89" s="14"/>
      <c r="W89" s="14"/>
    </row>
    <row r="90" spans="2:23" ht="15">
      <c r="B90" s="4">
        <v>86</v>
      </c>
      <c r="C90" s="5" t="s">
        <v>105</v>
      </c>
      <c r="D90" s="6" t="s">
        <v>15</v>
      </c>
      <c r="E90" s="7">
        <v>5.5586901371000002</v>
      </c>
      <c r="F90" s="8">
        <v>5268</v>
      </c>
      <c r="G90" s="8">
        <v>25967</v>
      </c>
      <c r="H90" s="9">
        <f t="shared" si="0"/>
        <v>8.5285213311314584E-2</v>
      </c>
      <c r="J90" s="4">
        <v>78</v>
      </c>
      <c r="K90" s="5" t="s">
        <v>105</v>
      </c>
      <c r="L90" s="10">
        <v>4.67</v>
      </c>
      <c r="N90" s="18" t="str">
        <f t="shared" si="23"/>
        <v>Down 8 places</v>
      </c>
      <c r="O90" s="19">
        <f t="shared" si="24"/>
        <v>0.88869013710000022</v>
      </c>
      <c r="P90" t="str">
        <f t="shared" si="3"/>
        <v>Down</v>
      </c>
      <c r="Q90" s="13">
        <f t="shared" si="11"/>
        <v>-8</v>
      </c>
      <c r="R90" s="20">
        <v>8</v>
      </c>
      <c r="S90" t="str">
        <f t="shared" si="5"/>
        <v xml:space="preserve"> places</v>
      </c>
      <c r="U90" s="14"/>
      <c r="V90" s="14"/>
      <c r="W90" s="14"/>
    </row>
    <row r="91" spans="2:23" ht="15">
      <c r="B91" s="4">
        <v>87</v>
      </c>
      <c r="C91" s="5" t="s">
        <v>106</v>
      </c>
      <c r="D91" s="6" t="s">
        <v>55</v>
      </c>
      <c r="E91" s="7">
        <v>5.3836834345</v>
      </c>
      <c r="F91" s="8">
        <v>172</v>
      </c>
      <c r="G91" s="8">
        <v>290</v>
      </c>
      <c r="H91" s="9">
        <f t="shared" si="0"/>
        <v>8.8057568733720101E-2</v>
      </c>
      <c r="J91" s="4">
        <v>101</v>
      </c>
      <c r="K91" s="5" t="s">
        <v>106</v>
      </c>
      <c r="L91" s="10">
        <v>2.68</v>
      </c>
      <c r="N91" s="15" t="str">
        <f t="shared" si="23"/>
        <v>Up 14 places</v>
      </c>
      <c r="O91" s="16">
        <f t="shared" si="24"/>
        <v>2.7036834344999998</v>
      </c>
      <c r="P91" t="str">
        <f t="shared" si="3"/>
        <v>Up</v>
      </c>
      <c r="Q91" s="13">
        <f t="shared" si="11"/>
        <v>14</v>
      </c>
      <c r="R91" s="13">
        <f t="shared" ref="R91:R92" si="25">IF($J91=$B91,"–",$J91-$B91)</f>
        <v>14</v>
      </c>
      <c r="S91" t="str">
        <f t="shared" si="5"/>
        <v xml:space="preserve"> places</v>
      </c>
      <c r="U91" s="14"/>
      <c r="V91" s="14"/>
      <c r="W91" s="14"/>
    </row>
    <row r="92" spans="2:23" ht="15">
      <c r="B92" s="4">
        <v>88</v>
      </c>
      <c r="C92" s="5" t="s">
        <v>107</v>
      </c>
      <c r="D92" s="6" t="s">
        <v>13</v>
      </c>
      <c r="E92" s="7">
        <v>5.1895500525999996</v>
      </c>
      <c r="F92" s="8">
        <v>212742</v>
      </c>
      <c r="G92" s="8">
        <v>461923</v>
      </c>
      <c r="H92" s="9">
        <f t="shared" si="0"/>
        <v>9.1351671969434001E-2</v>
      </c>
      <c r="J92" s="4">
        <v>119</v>
      </c>
      <c r="K92" s="5" t="s">
        <v>107</v>
      </c>
      <c r="L92" s="10">
        <v>2.06</v>
      </c>
      <c r="N92" s="15" t="str">
        <f t="shared" si="23"/>
        <v>Up 31 places</v>
      </c>
      <c r="O92" s="16">
        <f t="shared" si="24"/>
        <v>3.1295500525999995</v>
      </c>
      <c r="P92" t="str">
        <f t="shared" si="3"/>
        <v>Up</v>
      </c>
      <c r="Q92" s="13">
        <f t="shared" si="11"/>
        <v>31</v>
      </c>
      <c r="R92" s="13">
        <f t="shared" si="25"/>
        <v>31</v>
      </c>
      <c r="S92" t="str">
        <f t="shared" si="5"/>
        <v xml:space="preserve"> places</v>
      </c>
      <c r="U92" s="14"/>
      <c r="V92" s="14"/>
      <c r="W92" s="14"/>
    </row>
    <row r="93" spans="2:23" ht="15">
      <c r="B93" s="4">
        <v>89</v>
      </c>
      <c r="C93" s="5" t="s">
        <v>108</v>
      </c>
      <c r="D93" s="6" t="s">
        <v>13</v>
      </c>
      <c r="E93" s="7">
        <v>5.1839134686000001</v>
      </c>
      <c r="F93" s="8">
        <v>675920</v>
      </c>
      <c r="G93" s="8">
        <v>4181938</v>
      </c>
      <c r="H93" s="9">
        <f t="shared" si="0"/>
        <v>9.1451000666896834E-2</v>
      </c>
      <c r="J93" s="4">
        <v>87</v>
      </c>
      <c r="K93" s="5" t="s">
        <v>108</v>
      </c>
      <c r="L93" s="10">
        <v>3.69</v>
      </c>
      <c r="N93" s="18" t="str">
        <f t="shared" si="23"/>
        <v>Down 2 places</v>
      </c>
      <c r="O93" s="19">
        <f t="shared" si="24"/>
        <v>1.4939134686000002</v>
      </c>
      <c r="P93" t="str">
        <f t="shared" si="3"/>
        <v>Down</v>
      </c>
      <c r="Q93" s="13">
        <f t="shared" si="11"/>
        <v>-2</v>
      </c>
      <c r="R93" s="20">
        <v>2</v>
      </c>
      <c r="S93" t="str">
        <f t="shared" si="5"/>
        <v xml:space="preserve"> places</v>
      </c>
      <c r="U93" s="14"/>
      <c r="V93" s="14"/>
      <c r="W93" s="14"/>
    </row>
    <row r="94" spans="2:23" ht="15">
      <c r="B94" s="4">
        <v>90</v>
      </c>
      <c r="C94" s="5" t="s">
        <v>109</v>
      </c>
      <c r="D94" s="6" t="s">
        <v>110</v>
      </c>
      <c r="E94" s="7">
        <v>5.0542965726000002</v>
      </c>
      <c r="F94" s="8">
        <v>3911</v>
      </c>
      <c r="G94" s="8">
        <v>6931</v>
      </c>
      <c r="H94" s="9">
        <f t="shared" si="0"/>
        <v>9.3796251815552609E-2</v>
      </c>
      <c r="J94" s="4">
        <v>96</v>
      </c>
      <c r="K94" s="5" t="s">
        <v>109</v>
      </c>
      <c r="L94" s="10">
        <v>3.13</v>
      </c>
      <c r="N94" s="15" t="str">
        <f t="shared" si="23"/>
        <v>Up 6 places</v>
      </c>
      <c r="O94" s="16">
        <f t="shared" si="24"/>
        <v>1.9242965726000003</v>
      </c>
      <c r="P94" t="str">
        <f t="shared" si="3"/>
        <v>Up</v>
      </c>
      <c r="Q94" s="13">
        <f t="shared" si="11"/>
        <v>6</v>
      </c>
      <c r="R94" s="13">
        <f>IF($J94=$B94,"–",$J94-$B94)</f>
        <v>6</v>
      </c>
      <c r="S94" t="str">
        <f t="shared" si="5"/>
        <v xml:space="preserve"> places</v>
      </c>
      <c r="U94" s="14"/>
      <c r="V94" s="14"/>
      <c r="W94" s="14"/>
    </row>
    <row r="95" spans="2:23" ht="15">
      <c r="B95" s="4">
        <v>91</v>
      </c>
      <c r="C95" s="5" t="s">
        <v>111</v>
      </c>
      <c r="D95" s="6" t="s">
        <v>15</v>
      </c>
      <c r="E95" s="7">
        <v>4.9028156576999997</v>
      </c>
      <c r="F95" s="8">
        <v>84828</v>
      </c>
      <c r="G95" s="8">
        <v>198455</v>
      </c>
      <c r="H95" s="9">
        <f t="shared" si="0"/>
        <v>9.6694248197875518E-2</v>
      </c>
      <c r="J95" s="4">
        <v>83</v>
      </c>
      <c r="K95" s="5" t="s">
        <v>111</v>
      </c>
      <c r="L95" s="10">
        <v>3.96</v>
      </c>
      <c r="N95" s="18" t="str">
        <f t="shared" si="23"/>
        <v>Down 8 places</v>
      </c>
      <c r="O95" s="19">
        <f t="shared" si="24"/>
        <v>0.94281565769999975</v>
      </c>
      <c r="P95" t="str">
        <f t="shared" si="3"/>
        <v>Down</v>
      </c>
      <c r="Q95" s="13">
        <f t="shared" si="11"/>
        <v>-8</v>
      </c>
      <c r="R95" s="20">
        <v>8</v>
      </c>
      <c r="S95" t="str">
        <f t="shared" si="5"/>
        <v xml:space="preserve"> places</v>
      </c>
      <c r="U95" s="14"/>
      <c r="V95" s="14"/>
      <c r="W95" s="14"/>
    </row>
    <row r="96" spans="2:23" ht="15">
      <c r="B96" s="4">
        <v>92</v>
      </c>
      <c r="C96" s="5" t="s">
        <v>112</v>
      </c>
      <c r="D96" s="6" t="s">
        <v>55</v>
      </c>
      <c r="E96" s="7">
        <v>4.7370854954999997</v>
      </c>
      <c r="F96" s="8">
        <v>17484</v>
      </c>
      <c r="G96" s="8">
        <v>37366</v>
      </c>
      <c r="H96" s="9">
        <f t="shared" si="0"/>
        <v>0.10007716232363155</v>
      </c>
      <c r="J96" s="4">
        <v>128</v>
      </c>
      <c r="K96" s="5" t="s">
        <v>112</v>
      </c>
      <c r="L96" s="10">
        <v>1.67</v>
      </c>
      <c r="N96" s="15" t="str">
        <f t="shared" si="23"/>
        <v>Up 36 places</v>
      </c>
      <c r="O96" s="16">
        <f t="shared" si="24"/>
        <v>3.0670854954999998</v>
      </c>
      <c r="P96" t="str">
        <f t="shared" si="3"/>
        <v>Up</v>
      </c>
      <c r="Q96" s="13">
        <f t="shared" si="11"/>
        <v>36</v>
      </c>
      <c r="R96" s="13">
        <f t="shared" ref="R96:R97" si="26">IF($J96=$B96,"–",$J96-$B96)</f>
        <v>36</v>
      </c>
      <c r="S96" t="str">
        <f t="shared" si="5"/>
        <v xml:space="preserve"> places</v>
      </c>
      <c r="U96" s="14"/>
      <c r="V96" s="14"/>
      <c r="W96" s="14"/>
    </row>
    <row r="97" spans="2:23" ht="15">
      <c r="B97" s="4">
        <v>93</v>
      </c>
      <c r="C97" s="5" t="s">
        <v>113</v>
      </c>
      <c r="D97" s="6" t="s">
        <v>55</v>
      </c>
      <c r="E97" s="7">
        <v>4.6787587784999998</v>
      </c>
      <c r="F97" s="8">
        <v>228</v>
      </c>
      <c r="G97" s="8">
        <v>1099</v>
      </c>
      <c r="H97" s="9">
        <f t="shared" si="0"/>
        <v>0.10132475225107913</v>
      </c>
      <c r="J97" s="4">
        <v>143</v>
      </c>
      <c r="K97" s="5" t="s">
        <v>113</v>
      </c>
      <c r="L97" s="10">
        <v>1.39</v>
      </c>
      <c r="N97" s="15" t="str">
        <f t="shared" si="23"/>
        <v>Up 50 places</v>
      </c>
      <c r="O97" s="16">
        <f t="shared" si="24"/>
        <v>3.2887587785000001</v>
      </c>
      <c r="P97" t="str">
        <f t="shared" si="3"/>
        <v>Up</v>
      </c>
      <c r="Q97" s="13">
        <f t="shared" si="11"/>
        <v>50</v>
      </c>
      <c r="R97" s="13">
        <f t="shared" si="26"/>
        <v>50</v>
      </c>
      <c r="S97" t="str">
        <f t="shared" si="5"/>
        <v xml:space="preserve"> places</v>
      </c>
      <c r="U97" s="14"/>
      <c r="V97" s="14"/>
      <c r="W97" s="14"/>
    </row>
    <row r="98" spans="2:23" ht="15">
      <c r="B98" s="4">
        <v>94</v>
      </c>
      <c r="C98" s="5" t="s">
        <v>114</v>
      </c>
      <c r="D98" s="6" t="s">
        <v>55</v>
      </c>
      <c r="E98" s="7">
        <v>4.4551162730999998</v>
      </c>
      <c r="F98" s="8">
        <v>352</v>
      </c>
      <c r="G98" s="8">
        <v>1685</v>
      </c>
      <c r="H98" s="9">
        <f t="shared" si="0"/>
        <v>0.10641115630057384</v>
      </c>
      <c r="J98" s="4">
        <v>73</v>
      </c>
      <c r="K98" s="5" t="s">
        <v>114</v>
      </c>
      <c r="L98" s="10">
        <v>5.49</v>
      </c>
      <c r="N98" s="18" t="str">
        <f t="shared" si="23"/>
        <v>Down 21 places</v>
      </c>
      <c r="O98" s="19">
        <f t="shared" si="24"/>
        <v>-1.0348837269000004</v>
      </c>
      <c r="P98" t="str">
        <f t="shared" si="3"/>
        <v>Down</v>
      </c>
      <c r="Q98" s="13">
        <f t="shared" si="11"/>
        <v>-21</v>
      </c>
      <c r="R98" s="20">
        <v>21</v>
      </c>
      <c r="S98" t="str">
        <f t="shared" si="5"/>
        <v xml:space="preserve"> places</v>
      </c>
      <c r="U98" s="14"/>
      <c r="V98" s="14"/>
      <c r="W98" s="14"/>
    </row>
    <row r="99" spans="2:23" ht="15">
      <c r="B99" s="4">
        <v>95</v>
      </c>
      <c r="C99" s="5" t="s">
        <v>115</v>
      </c>
      <c r="D99" s="6" t="s">
        <v>13</v>
      </c>
      <c r="E99" s="7">
        <v>4.4477637742000002</v>
      </c>
      <c r="F99" s="8">
        <v>44606</v>
      </c>
      <c r="G99" s="8">
        <v>100117</v>
      </c>
      <c r="H99" s="9">
        <f t="shared" si="0"/>
        <v>0.10658706220506139</v>
      </c>
      <c r="J99" s="4">
        <v>82</v>
      </c>
      <c r="K99" s="5" t="s">
        <v>115</v>
      </c>
      <c r="L99" s="10">
        <v>4</v>
      </c>
      <c r="N99" s="18" t="str">
        <f t="shared" si="23"/>
        <v>Down 13 places</v>
      </c>
      <c r="O99" s="19">
        <f t="shared" si="24"/>
        <v>0.44776377420000024</v>
      </c>
      <c r="P99" t="str">
        <f t="shared" si="3"/>
        <v>Down</v>
      </c>
      <c r="Q99" s="13">
        <f t="shared" si="11"/>
        <v>-13</v>
      </c>
      <c r="R99" s="20">
        <v>13</v>
      </c>
      <c r="S99" t="str">
        <f t="shared" si="5"/>
        <v xml:space="preserve"> places</v>
      </c>
      <c r="U99" s="14"/>
      <c r="V99" s="14"/>
      <c r="W99" s="14"/>
    </row>
    <row r="100" spans="2:23" ht="15">
      <c r="B100" s="4">
        <v>96</v>
      </c>
      <c r="C100" s="5" t="s">
        <v>116</v>
      </c>
      <c r="D100" s="6" t="s">
        <v>55</v>
      </c>
      <c r="E100" s="7">
        <v>4.4094430638000004</v>
      </c>
      <c r="F100" s="8">
        <v>14173</v>
      </c>
      <c r="G100" s="8">
        <v>67066</v>
      </c>
      <c r="H100" s="9">
        <f t="shared" si="0"/>
        <v>0.10751336783687217</v>
      </c>
      <c r="J100" s="4">
        <v>68</v>
      </c>
      <c r="K100" s="5" t="s">
        <v>116</v>
      </c>
      <c r="L100" s="10">
        <v>6.22</v>
      </c>
      <c r="N100" s="18" t="str">
        <f t="shared" si="23"/>
        <v>Down 28 places</v>
      </c>
      <c r="O100" s="19">
        <f t="shared" si="24"/>
        <v>-1.8105569361999994</v>
      </c>
      <c r="P100" t="str">
        <f t="shared" si="3"/>
        <v>Down</v>
      </c>
      <c r="Q100" s="13">
        <f t="shared" si="11"/>
        <v>-28</v>
      </c>
      <c r="R100" s="20">
        <v>28</v>
      </c>
      <c r="S100" t="str">
        <f t="shared" si="5"/>
        <v xml:space="preserve"> places</v>
      </c>
      <c r="U100" s="14"/>
      <c r="V100" s="14"/>
      <c r="W100" s="14"/>
    </row>
    <row r="101" spans="2:23" ht="15">
      <c r="B101" s="4">
        <v>97</v>
      </c>
      <c r="C101" s="5" t="s">
        <v>117</v>
      </c>
      <c r="D101" s="6" t="s">
        <v>110</v>
      </c>
      <c r="E101" s="7">
        <v>4.3535939049000003</v>
      </c>
      <c r="F101" s="8">
        <v>26320</v>
      </c>
      <c r="G101" s="8">
        <v>70457</v>
      </c>
      <c r="H101" s="9">
        <f t="shared" si="0"/>
        <v>0.10889258034390861</v>
      </c>
      <c r="J101" s="4">
        <v>81</v>
      </c>
      <c r="K101" s="5" t="s">
        <v>117</v>
      </c>
      <c r="L101" s="10">
        <v>4.17</v>
      </c>
      <c r="N101" s="18" t="str">
        <f t="shared" si="23"/>
        <v>Down 16 places</v>
      </c>
      <c r="O101" s="19">
        <f t="shared" si="24"/>
        <v>0.18359390490000038</v>
      </c>
      <c r="P101" t="str">
        <f t="shared" si="3"/>
        <v>Down</v>
      </c>
      <c r="Q101" s="13">
        <f t="shared" si="11"/>
        <v>-16</v>
      </c>
      <c r="R101" s="20">
        <v>16</v>
      </c>
      <c r="S101" t="str">
        <f t="shared" si="5"/>
        <v xml:space="preserve"> places</v>
      </c>
      <c r="U101" s="14"/>
      <c r="V101" s="14"/>
      <c r="W101" s="14"/>
    </row>
    <row r="102" spans="2:23" ht="15">
      <c r="B102" s="4">
        <v>98</v>
      </c>
      <c r="C102" s="5" t="s">
        <v>118</v>
      </c>
      <c r="D102" s="6" t="s">
        <v>13</v>
      </c>
      <c r="E102" s="7">
        <v>4.2883647323999998</v>
      </c>
      <c r="F102" s="8">
        <v>901</v>
      </c>
      <c r="G102" s="8">
        <v>1658</v>
      </c>
      <c r="H102" s="9">
        <f t="shared" si="0"/>
        <v>0.11054891634853005</v>
      </c>
      <c r="J102" s="4">
        <v>124</v>
      </c>
      <c r="K102" s="5" t="s">
        <v>118</v>
      </c>
      <c r="L102" s="10">
        <v>1.94</v>
      </c>
      <c r="N102" s="15" t="str">
        <f t="shared" si="23"/>
        <v>Up 26 places</v>
      </c>
      <c r="O102" s="16">
        <f t="shared" si="24"/>
        <v>2.3483647323999999</v>
      </c>
      <c r="P102" t="str">
        <f t="shared" si="3"/>
        <v>Up</v>
      </c>
      <c r="Q102" s="13">
        <f t="shared" si="11"/>
        <v>26</v>
      </c>
      <c r="R102" s="13">
        <f t="shared" ref="R102:R104" si="27">IF($J102=$B102,"–",$J102-$B102)</f>
        <v>26</v>
      </c>
      <c r="S102" t="str">
        <f t="shared" si="5"/>
        <v xml:space="preserve"> places</v>
      </c>
      <c r="U102" s="14"/>
      <c r="V102" s="14"/>
      <c r="W102" s="14"/>
    </row>
    <row r="103" spans="2:23" ht="15">
      <c r="B103" s="4">
        <v>99</v>
      </c>
      <c r="C103" s="5" t="s">
        <v>119</v>
      </c>
      <c r="D103" s="6" t="s">
        <v>55</v>
      </c>
      <c r="E103" s="7">
        <v>4.2107896590999996</v>
      </c>
      <c r="F103" s="8">
        <v>848</v>
      </c>
      <c r="G103" s="8">
        <v>2490</v>
      </c>
      <c r="H103" s="9">
        <f t="shared" si="0"/>
        <v>0.11258555103780728</v>
      </c>
      <c r="J103" s="4">
        <v>129</v>
      </c>
      <c r="K103" s="5" t="s">
        <v>119</v>
      </c>
      <c r="L103" s="10">
        <v>1.63</v>
      </c>
      <c r="N103" s="15" t="str">
        <f t="shared" si="23"/>
        <v>Up 30 places</v>
      </c>
      <c r="O103" s="16">
        <f t="shared" si="24"/>
        <v>2.5807896590999997</v>
      </c>
      <c r="P103" t="str">
        <f t="shared" si="3"/>
        <v>Up</v>
      </c>
      <c r="Q103" s="13">
        <f t="shared" si="11"/>
        <v>30</v>
      </c>
      <c r="R103" s="13">
        <f t="shared" si="27"/>
        <v>30</v>
      </c>
      <c r="S103" t="str">
        <f t="shared" si="5"/>
        <v xml:space="preserve"> places</v>
      </c>
      <c r="U103" s="14"/>
      <c r="V103" s="14"/>
      <c r="W103" s="14"/>
    </row>
    <row r="104" spans="2:23" ht="15">
      <c r="B104" s="4">
        <v>100</v>
      </c>
      <c r="C104" s="5" t="s">
        <v>120</v>
      </c>
      <c r="D104" s="6" t="s">
        <v>13</v>
      </c>
      <c r="E104" s="7">
        <v>4.1480411240999997</v>
      </c>
      <c r="F104" s="8">
        <v>2391</v>
      </c>
      <c r="G104" s="8">
        <v>8053</v>
      </c>
      <c r="H104" s="9">
        <f t="shared" si="0"/>
        <v>0.1142886629835267</v>
      </c>
      <c r="J104" s="4">
        <v>118</v>
      </c>
      <c r="K104" s="5" t="s">
        <v>120</v>
      </c>
      <c r="L104" s="10">
        <v>2.09</v>
      </c>
      <c r="N104" s="15" t="str">
        <f t="shared" si="23"/>
        <v>Up 18 places</v>
      </c>
      <c r="O104" s="16">
        <f t="shared" si="24"/>
        <v>2.0580411240999998</v>
      </c>
      <c r="P104" t="str">
        <f t="shared" si="3"/>
        <v>Up</v>
      </c>
      <c r="Q104" s="13">
        <f t="shared" si="11"/>
        <v>18</v>
      </c>
      <c r="R104" s="13">
        <f t="shared" si="27"/>
        <v>18</v>
      </c>
      <c r="S104" t="str">
        <f t="shared" si="5"/>
        <v xml:space="preserve"> places</v>
      </c>
      <c r="U104" s="14"/>
      <c r="V104" s="14"/>
      <c r="W104" s="14"/>
    </row>
    <row r="105" spans="2:23" ht="15">
      <c r="B105" s="4">
        <v>101</v>
      </c>
      <c r="C105" s="5" t="s">
        <v>121</v>
      </c>
      <c r="D105" s="6" t="s">
        <v>13</v>
      </c>
      <c r="E105" s="7">
        <v>4.1478945688</v>
      </c>
      <c r="F105" s="8">
        <v>2039</v>
      </c>
      <c r="G105" s="8">
        <v>6803</v>
      </c>
      <c r="H105" s="9">
        <f t="shared" si="0"/>
        <v>0.11429270108261823</v>
      </c>
      <c r="J105" s="4">
        <v>86</v>
      </c>
      <c r="K105" s="5" t="s">
        <v>121</v>
      </c>
      <c r="L105" s="10">
        <v>3.83</v>
      </c>
      <c r="N105" s="18" t="str">
        <f t="shared" si="23"/>
        <v>Down 15 places</v>
      </c>
      <c r="O105" s="19">
        <f t="shared" si="24"/>
        <v>0.31789456879999989</v>
      </c>
      <c r="P105" t="str">
        <f t="shared" si="3"/>
        <v>Down</v>
      </c>
      <c r="Q105" s="13">
        <f t="shared" si="11"/>
        <v>-15</v>
      </c>
      <c r="R105" s="20">
        <v>15</v>
      </c>
      <c r="S105" t="str">
        <f t="shared" si="5"/>
        <v xml:space="preserve"> places</v>
      </c>
      <c r="U105" s="14"/>
      <c r="V105" s="14"/>
      <c r="W105" s="14"/>
    </row>
    <row r="106" spans="2:23" ht="15">
      <c r="B106" s="4">
        <v>102</v>
      </c>
      <c r="C106" s="5" t="s">
        <v>122</v>
      </c>
      <c r="D106" s="6" t="s">
        <v>110</v>
      </c>
      <c r="E106" s="7">
        <v>4.1102231725999996</v>
      </c>
      <c r="F106" s="8">
        <v>6834</v>
      </c>
      <c r="G106" s="8">
        <v>14222</v>
      </c>
      <c r="H106" s="9">
        <f t="shared" si="0"/>
        <v>0.11534022707924872</v>
      </c>
      <c r="J106" s="4">
        <v>101</v>
      </c>
      <c r="K106" s="5" t="s">
        <v>122</v>
      </c>
      <c r="L106" s="10">
        <v>2.98</v>
      </c>
      <c r="N106" s="18" t="str">
        <f t="shared" si="23"/>
        <v>Down 1 place</v>
      </c>
      <c r="O106" s="19">
        <f t="shared" si="24"/>
        <v>1.1302231725999996</v>
      </c>
      <c r="P106" t="str">
        <f t="shared" si="3"/>
        <v>Down</v>
      </c>
      <c r="Q106" s="13">
        <f t="shared" si="11"/>
        <v>-1</v>
      </c>
      <c r="R106" s="20">
        <v>1</v>
      </c>
      <c r="S106" t="str">
        <f t="shared" si="5"/>
        <v xml:space="preserve"> place</v>
      </c>
      <c r="U106" s="14"/>
      <c r="V106" s="14"/>
      <c r="W106" s="14"/>
    </row>
    <row r="107" spans="2:23" ht="15">
      <c r="B107" s="4">
        <v>103</v>
      </c>
      <c r="C107" s="5" t="s">
        <v>123</v>
      </c>
      <c r="D107" s="6" t="s">
        <v>13</v>
      </c>
      <c r="E107" s="7">
        <v>4.1027378929999996</v>
      </c>
      <c r="F107" s="8">
        <v>4409</v>
      </c>
      <c r="G107" s="8">
        <v>12359</v>
      </c>
      <c r="H107" s="9">
        <f t="shared" si="0"/>
        <v>0.11555066066563227</v>
      </c>
      <c r="J107" s="4">
        <v>98</v>
      </c>
      <c r="K107" s="5" t="s">
        <v>123</v>
      </c>
      <c r="L107" s="17">
        <v>3.1</v>
      </c>
      <c r="N107" s="18" t="str">
        <f t="shared" si="23"/>
        <v>Down 5 places</v>
      </c>
      <c r="O107" s="19">
        <f t="shared" si="24"/>
        <v>1.0027378929999995</v>
      </c>
      <c r="P107" t="str">
        <f t="shared" si="3"/>
        <v>Down</v>
      </c>
      <c r="Q107" s="13">
        <f t="shared" si="11"/>
        <v>-5</v>
      </c>
      <c r="R107" s="20">
        <v>5</v>
      </c>
      <c r="S107" t="str">
        <f t="shared" si="5"/>
        <v xml:space="preserve"> places</v>
      </c>
      <c r="U107" s="14"/>
      <c r="V107" s="14"/>
      <c r="W107" s="14"/>
    </row>
    <row r="108" spans="2:23" ht="15">
      <c r="B108" s="4">
        <v>104</v>
      </c>
      <c r="C108" s="5" t="s">
        <v>124</v>
      </c>
      <c r="D108" s="6" t="s">
        <v>110</v>
      </c>
      <c r="E108" s="7">
        <v>4.0922381190000001</v>
      </c>
      <c r="F108" s="8">
        <v>49431</v>
      </c>
      <c r="G108" s="8">
        <v>95991</v>
      </c>
      <c r="H108" s="9">
        <f t="shared" si="0"/>
        <v>0.11584713799350495</v>
      </c>
      <c r="J108" s="4">
        <v>99</v>
      </c>
      <c r="K108" s="5" t="s">
        <v>124</v>
      </c>
      <c r="L108" s="10">
        <v>3.06</v>
      </c>
      <c r="N108" s="18" t="str">
        <f t="shared" si="23"/>
        <v>Down 5 places</v>
      </c>
      <c r="O108" s="19">
        <f t="shared" si="24"/>
        <v>1.0322381190000001</v>
      </c>
      <c r="P108" t="str">
        <f t="shared" si="3"/>
        <v>Down</v>
      </c>
      <c r="Q108" s="13">
        <f t="shared" si="11"/>
        <v>-5</v>
      </c>
      <c r="R108" s="20">
        <v>5</v>
      </c>
      <c r="S108" t="str">
        <f t="shared" si="5"/>
        <v xml:space="preserve"> places</v>
      </c>
      <c r="U108" s="14"/>
      <c r="V108" s="14"/>
      <c r="W108" s="14"/>
    </row>
    <row r="109" spans="2:23" ht="15">
      <c r="B109" s="4">
        <v>105</v>
      </c>
      <c r="C109" s="5" t="s">
        <v>125</v>
      </c>
      <c r="D109" s="6" t="s">
        <v>110</v>
      </c>
      <c r="E109" s="7">
        <v>4.0304547646</v>
      </c>
      <c r="F109" s="8">
        <v>45048</v>
      </c>
      <c r="G109" s="8">
        <v>74850</v>
      </c>
      <c r="H109" s="9">
        <f t="shared" si="0"/>
        <v>0.11762297352594733</v>
      </c>
      <c r="J109" s="4">
        <v>79</v>
      </c>
      <c r="K109" s="5" t="s">
        <v>125</v>
      </c>
      <c r="L109" s="10">
        <v>4.38</v>
      </c>
      <c r="N109" s="18" t="str">
        <f t="shared" si="23"/>
        <v>Down 26 places</v>
      </c>
      <c r="O109" s="19">
        <f t="shared" si="24"/>
        <v>-0.34954523539999993</v>
      </c>
      <c r="P109" t="str">
        <f t="shared" si="3"/>
        <v>Down</v>
      </c>
      <c r="Q109" s="13">
        <f t="shared" si="11"/>
        <v>-26</v>
      </c>
      <c r="R109" s="20">
        <v>26</v>
      </c>
      <c r="S109" t="str">
        <f t="shared" si="5"/>
        <v xml:space="preserve"> places</v>
      </c>
      <c r="U109" s="14"/>
      <c r="V109" s="14"/>
      <c r="W109" s="14"/>
    </row>
    <row r="110" spans="2:23" ht="15">
      <c r="B110" s="4">
        <v>106</v>
      </c>
      <c r="C110" s="5" t="s">
        <v>126</v>
      </c>
      <c r="D110" s="6" t="s">
        <v>55</v>
      </c>
      <c r="E110" s="7">
        <v>3.9639314605</v>
      </c>
      <c r="F110" s="8">
        <v>5718</v>
      </c>
      <c r="G110" s="8">
        <v>24600</v>
      </c>
      <c r="H110" s="9">
        <f t="shared" si="0"/>
        <v>0.11959694025947552</v>
      </c>
      <c r="J110" s="4">
        <v>136</v>
      </c>
      <c r="K110" s="5" t="s">
        <v>126</v>
      </c>
      <c r="L110" s="10">
        <v>1.53</v>
      </c>
      <c r="N110" s="15" t="str">
        <f t="shared" si="23"/>
        <v>Up 30 places</v>
      </c>
      <c r="O110" s="16">
        <f t="shared" si="24"/>
        <v>2.4339314605000002</v>
      </c>
      <c r="P110" t="str">
        <f t="shared" si="3"/>
        <v>Up</v>
      </c>
      <c r="Q110" s="13">
        <f t="shared" si="11"/>
        <v>30</v>
      </c>
      <c r="R110" s="13">
        <f>IF($J110=$B110,"–",$J110-$B110)</f>
        <v>30</v>
      </c>
      <c r="S110" t="str">
        <f t="shared" si="5"/>
        <v xml:space="preserve"> places</v>
      </c>
      <c r="U110" s="14"/>
      <c r="V110" s="14"/>
      <c r="W110" s="14"/>
    </row>
    <row r="111" spans="2:23" ht="15">
      <c r="B111" s="4">
        <v>107</v>
      </c>
      <c r="C111" s="5" t="s">
        <v>127</v>
      </c>
      <c r="D111" s="6" t="s">
        <v>15</v>
      </c>
      <c r="E111" s="7">
        <v>3.942620577</v>
      </c>
      <c r="F111" s="8">
        <v>5463</v>
      </c>
      <c r="G111" s="8">
        <v>14884</v>
      </c>
      <c r="H111" s="9">
        <f t="shared" si="0"/>
        <v>0.12024339264084201</v>
      </c>
      <c r="J111" s="4">
        <v>92</v>
      </c>
      <c r="K111" s="5" t="s">
        <v>127</v>
      </c>
      <c r="L111" s="10">
        <v>3.29</v>
      </c>
      <c r="N111" s="18" t="str">
        <f t="shared" si="23"/>
        <v>Down 15 places</v>
      </c>
      <c r="O111" s="19">
        <f t="shared" si="24"/>
        <v>0.65262057699999998</v>
      </c>
      <c r="P111" t="str">
        <f t="shared" si="3"/>
        <v>Down</v>
      </c>
      <c r="Q111" s="13">
        <f t="shared" si="11"/>
        <v>-15</v>
      </c>
      <c r="R111" s="20">
        <v>15</v>
      </c>
      <c r="S111" t="str">
        <f t="shared" si="5"/>
        <v xml:space="preserve"> places</v>
      </c>
      <c r="U111" s="14"/>
      <c r="V111" s="14"/>
      <c r="W111" s="14"/>
    </row>
    <row r="112" spans="2:23" ht="15">
      <c r="B112" s="4">
        <v>108</v>
      </c>
      <c r="C112" s="5" t="s">
        <v>128</v>
      </c>
      <c r="D112" s="6" t="s">
        <v>55</v>
      </c>
      <c r="E112" s="7">
        <v>3.9298931139</v>
      </c>
      <c r="F112" s="8">
        <v>405</v>
      </c>
      <c r="G112" s="8">
        <v>4377</v>
      </c>
      <c r="H112" s="9">
        <f t="shared" si="0"/>
        <v>0.12063281629652418</v>
      </c>
      <c r="J112" s="4">
        <v>76</v>
      </c>
      <c r="K112" s="5" t="s">
        <v>128</v>
      </c>
      <c r="L112" s="10">
        <v>5.14</v>
      </c>
      <c r="N112" s="18" t="str">
        <f t="shared" si="23"/>
        <v>Down 32 places</v>
      </c>
      <c r="O112" s="19">
        <f t="shared" si="24"/>
        <v>-1.2101068860999997</v>
      </c>
      <c r="P112" t="str">
        <f t="shared" si="3"/>
        <v>Down</v>
      </c>
      <c r="Q112" s="13">
        <f t="shared" si="11"/>
        <v>-32</v>
      </c>
      <c r="R112" s="20">
        <v>32</v>
      </c>
      <c r="S112" t="str">
        <f t="shared" si="5"/>
        <v xml:space="preserve"> places</v>
      </c>
      <c r="U112" s="14"/>
      <c r="V112" s="14"/>
      <c r="W112" s="14"/>
    </row>
    <row r="113" spans="2:23" ht="15">
      <c r="B113" s="4">
        <v>109</v>
      </c>
      <c r="C113" s="5" t="s">
        <v>129</v>
      </c>
      <c r="D113" s="6" t="s">
        <v>55</v>
      </c>
      <c r="E113" s="7">
        <v>3.8527775709999998</v>
      </c>
      <c r="F113" s="8">
        <v>222</v>
      </c>
      <c r="G113" s="8">
        <v>1002</v>
      </c>
      <c r="H113" s="9">
        <f t="shared" si="0"/>
        <v>0.12304735099229379</v>
      </c>
      <c r="J113" s="4">
        <v>125</v>
      </c>
      <c r="K113" s="5" t="s">
        <v>129</v>
      </c>
      <c r="L113" s="21">
        <v>1.86</v>
      </c>
      <c r="N113" s="15" t="str">
        <f t="shared" si="23"/>
        <v>Up 16 places</v>
      </c>
      <c r="O113" s="16">
        <f t="shared" si="24"/>
        <v>1.9927775709999997</v>
      </c>
      <c r="P113" t="str">
        <f t="shared" si="3"/>
        <v>Up</v>
      </c>
      <c r="Q113" s="13">
        <f t="shared" si="11"/>
        <v>16</v>
      </c>
      <c r="R113" s="13">
        <f>IF($J113=$B113,"–",$J113-$B113)</f>
        <v>16</v>
      </c>
      <c r="S113" t="str">
        <f t="shared" si="5"/>
        <v xml:space="preserve"> places</v>
      </c>
      <c r="U113" s="14"/>
      <c r="V113" s="14"/>
      <c r="W113" s="14"/>
    </row>
    <row r="114" spans="2:23" ht="15">
      <c r="B114" s="4">
        <v>110</v>
      </c>
      <c r="C114" s="5" t="s">
        <v>130</v>
      </c>
      <c r="D114" s="6" t="s">
        <v>110</v>
      </c>
      <c r="E114" s="7">
        <v>3.8313623439</v>
      </c>
      <c r="F114" s="8">
        <v>5834</v>
      </c>
      <c r="G114" s="8">
        <v>13371</v>
      </c>
      <c r="H114" s="9">
        <f t="shared" si="0"/>
        <v>0.12373511861358095</v>
      </c>
      <c r="J114" s="4">
        <v>104</v>
      </c>
      <c r="K114" s="5" t="s">
        <v>130</v>
      </c>
      <c r="L114" s="21">
        <v>2.61</v>
      </c>
      <c r="N114" s="18" t="str">
        <f t="shared" si="23"/>
        <v>Down 6 places</v>
      </c>
      <c r="O114" s="19">
        <f t="shared" si="24"/>
        <v>1.2213623439000001</v>
      </c>
      <c r="P114" t="str">
        <f t="shared" si="3"/>
        <v>Down</v>
      </c>
      <c r="Q114" s="13">
        <f t="shared" si="11"/>
        <v>-6</v>
      </c>
      <c r="R114" s="20">
        <v>6</v>
      </c>
      <c r="S114" t="str">
        <f t="shared" si="5"/>
        <v xml:space="preserve"> places</v>
      </c>
      <c r="U114" s="14"/>
      <c r="V114" s="14"/>
      <c r="W114" s="14"/>
    </row>
    <row r="115" spans="2:23" ht="15">
      <c r="B115" s="4">
        <v>111</v>
      </c>
      <c r="C115" s="5" t="s">
        <v>131</v>
      </c>
      <c r="D115" s="6" t="s">
        <v>110</v>
      </c>
      <c r="E115" s="7">
        <v>3.7972577267999998</v>
      </c>
      <c r="F115" s="8">
        <v>6970</v>
      </c>
      <c r="G115" s="8">
        <v>22478</v>
      </c>
      <c r="H115" s="9">
        <f t="shared" si="0"/>
        <v>0.12484643081458224</v>
      </c>
      <c r="J115" s="4">
        <v>84</v>
      </c>
      <c r="K115" s="5" t="s">
        <v>131</v>
      </c>
      <c r="L115" s="10">
        <v>3.89</v>
      </c>
      <c r="N115" s="18" t="str">
        <f t="shared" si="23"/>
        <v>Down 27 places</v>
      </c>
      <c r="O115" s="19">
        <f t="shared" si="24"/>
        <v>-9.274227320000028E-2</v>
      </c>
      <c r="P115" t="str">
        <f t="shared" si="3"/>
        <v>Down</v>
      </c>
      <c r="Q115" s="13">
        <f t="shared" si="11"/>
        <v>-27</v>
      </c>
      <c r="R115" s="20">
        <v>27</v>
      </c>
      <c r="S115" t="str">
        <f t="shared" si="5"/>
        <v xml:space="preserve"> places</v>
      </c>
      <c r="U115" s="14"/>
      <c r="V115" s="14"/>
      <c r="W115" s="14"/>
    </row>
    <row r="116" spans="2:23" ht="15">
      <c r="B116" s="4">
        <v>112</v>
      </c>
      <c r="C116" s="5" t="s">
        <v>132</v>
      </c>
      <c r="D116" s="6" t="s">
        <v>110</v>
      </c>
      <c r="E116" s="7">
        <v>3.6736697397000002</v>
      </c>
      <c r="F116" s="8">
        <v>22826</v>
      </c>
      <c r="G116" s="8">
        <v>39804</v>
      </c>
      <c r="H116" s="9">
        <f t="shared" si="0"/>
        <v>0.12904645971599721</v>
      </c>
      <c r="J116" s="4">
        <v>88</v>
      </c>
      <c r="K116" s="5" t="s">
        <v>132</v>
      </c>
      <c r="L116" s="10">
        <v>3.5</v>
      </c>
      <c r="N116" s="18" t="str">
        <f t="shared" si="23"/>
        <v>Down 24 places</v>
      </c>
      <c r="O116" s="19">
        <f t="shared" si="24"/>
        <v>0.17366973970000021</v>
      </c>
      <c r="P116" t="str">
        <f t="shared" si="3"/>
        <v>Down</v>
      </c>
      <c r="Q116" s="13">
        <f t="shared" si="11"/>
        <v>-24</v>
      </c>
      <c r="R116" s="20">
        <v>24</v>
      </c>
      <c r="S116" t="str">
        <f t="shared" si="5"/>
        <v xml:space="preserve"> places</v>
      </c>
      <c r="U116" s="14"/>
      <c r="V116" s="14"/>
      <c r="W116" s="14"/>
    </row>
    <row r="117" spans="2:23" ht="15">
      <c r="B117" s="4">
        <v>113</v>
      </c>
      <c r="C117" s="5" t="s">
        <v>133</v>
      </c>
      <c r="D117" s="6" t="s">
        <v>55</v>
      </c>
      <c r="E117" s="7">
        <v>3.3110962203000001</v>
      </c>
      <c r="F117" s="8">
        <v>17319</v>
      </c>
      <c r="G117" s="8">
        <v>33320</v>
      </c>
      <c r="H117" s="9">
        <f t="shared" si="0"/>
        <v>0.14317737768161895</v>
      </c>
      <c r="J117" s="4">
        <v>141</v>
      </c>
      <c r="K117" s="5" t="s">
        <v>133</v>
      </c>
      <c r="L117" s="10">
        <v>1.41</v>
      </c>
      <c r="N117" s="15" t="str">
        <f t="shared" si="23"/>
        <v>Up 28 places</v>
      </c>
      <c r="O117" s="16">
        <f t="shared" si="24"/>
        <v>1.9010962203000001</v>
      </c>
      <c r="P117" t="str">
        <f t="shared" si="3"/>
        <v>Up</v>
      </c>
      <c r="Q117" s="13">
        <f t="shared" si="11"/>
        <v>28</v>
      </c>
      <c r="R117" s="13">
        <f t="shared" ref="R117:R120" si="28">IF($J117=$B117,"–",$J117-$B117)</f>
        <v>28</v>
      </c>
      <c r="S117" t="str">
        <f t="shared" si="5"/>
        <v xml:space="preserve"> places</v>
      </c>
      <c r="U117" s="14"/>
      <c r="V117" s="14"/>
      <c r="W117" s="14"/>
    </row>
    <row r="118" spans="2:23" ht="15">
      <c r="B118" s="4">
        <v>114</v>
      </c>
      <c r="C118" s="5" t="s">
        <v>134</v>
      </c>
      <c r="D118" s="6" t="s">
        <v>55</v>
      </c>
      <c r="E118" s="7">
        <v>3.2513869526999999</v>
      </c>
      <c r="F118" s="8">
        <v>37325</v>
      </c>
      <c r="G118" s="8">
        <v>78769</v>
      </c>
      <c r="H118" s="9">
        <f t="shared" si="0"/>
        <v>0.14580672216833371</v>
      </c>
      <c r="J118" s="4">
        <v>114</v>
      </c>
      <c r="K118" s="5" t="s">
        <v>134</v>
      </c>
      <c r="L118" s="10">
        <v>2.12</v>
      </c>
      <c r="N118" s="11" t="str">
        <f t="shared" si="23"/>
        <v>No change</v>
      </c>
      <c r="O118" s="12">
        <f t="shared" si="24"/>
        <v>1.1313869526999998</v>
      </c>
      <c r="P118" t="str">
        <f t="shared" si="3"/>
        <v>No change</v>
      </c>
      <c r="Q118" s="13" t="str">
        <f t="shared" si="11"/>
        <v>–</v>
      </c>
      <c r="R118" s="13" t="str">
        <f t="shared" si="28"/>
        <v>–</v>
      </c>
      <c r="S118" t="str">
        <f t="shared" si="5"/>
        <v xml:space="preserve"> places</v>
      </c>
      <c r="U118" s="14"/>
      <c r="V118" s="14"/>
      <c r="W118" s="14"/>
    </row>
    <row r="119" spans="2:23" ht="15">
      <c r="B119" s="4">
        <v>115</v>
      </c>
      <c r="C119" s="5" t="s">
        <v>135</v>
      </c>
      <c r="D119" s="6" t="s">
        <v>37</v>
      </c>
      <c r="E119" s="7">
        <v>3.2424969747999999</v>
      </c>
      <c r="F119" s="8">
        <v>340</v>
      </c>
      <c r="G119" s="8">
        <v>697</v>
      </c>
      <c r="H119" s="9">
        <f t="shared" si="0"/>
        <v>0.14620648153521112</v>
      </c>
      <c r="J119" s="4">
        <v>120</v>
      </c>
      <c r="K119" s="5" t="s">
        <v>135</v>
      </c>
      <c r="L119" s="21">
        <v>2</v>
      </c>
      <c r="N119" s="15" t="str">
        <f t="shared" si="23"/>
        <v>Up 5 places</v>
      </c>
      <c r="O119" s="16">
        <f t="shared" si="24"/>
        <v>1.2424969747999999</v>
      </c>
      <c r="P119" t="str">
        <f t="shared" si="3"/>
        <v>Up</v>
      </c>
      <c r="Q119" s="13">
        <f t="shared" si="11"/>
        <v>5</v>
      </c>
      <c r="R119" s="13">
        <f t="shared" si="28"/>
        <v>5</v>
      </c>
      <c r="S119" t="str">
        <f t="shared" si="5"/>
        <v xml:space="preserve"> places</v>
      </c>
      <c r="U119" s="14"/>
      <c r="V119" s="14"/>
      <c r="W119" s="14"/>
    </row>
    <row r="120" spans="2:23" ht="15">
      <c r="B120" s="4">
        <v>116</v>
      </c>
      <c r="C120" s="5" t="s">
        <v>136</v>
      </c>
      <c r="D120" s="6" t="s">
        <v>55</v>
      </c>
      <c r="E120" s="7">
        <v>3.1802461667999999</v>
      </c>
      <c r="F120" s="8">
        <v>41971</v>
      </c>
      <c r="G120" s="8">
        <v>100247</v>
      </c>
      <c r="H120" s="9">
        <f t="shared" si="0"/>
        <v>0.14906835798534829</v>
      </c>
      <c r="J120" s="4">
        <v>159</v>
      </c>
      <c r="K120" s="5" t="s">
        <v>136</v>
      </c>
      <c r="L120" s="10">
        <v>1.1499999999999999</v>
      </c>
      <c r="N120" s="15" t="str">
        <f t="shared" si="23"/>
        <v>Up 43 places</v>
      </c>
      <c r="O120" s="16">
        <f t="shared" si="24"/>
        <v>2.0302461668</v>
      </c>
      <c r="P120" t="str">
        <f t="shared" si="3"/>
        <v>Up</v>
      </c>
      <c r="Q120" s="13">
        <f t="shared" si="11"/>
        <v>43</v>
      </c>
      <c r="R120" s="13">
        <f t="shared" si="28"/>
        <v>43</v>
      </c>
      <c r="S120" t="str">
        <f t="shared" si="5"/>
        <v xml:space="preserve"> places</v>
      </c>
      <c r="U120" s="14"/>
      <c r="V120" s="14"/>
      <c r="W120" s="14"/>
    </row>
    <row r="121" spans="2:23" ht="15">
      <c r="B121" s="4">
        <v>117</v>
      </c>
      <c r="C121" s="5" t="s">
        <v>137</v>
      </c>
      <c r="D121" s="6" t="s">
        <v>13</v>
      </c>
      <c r="E121" s="7">
        <v>3.1561875075999999</v>
      </c>
      <c r="F121" s="8">
        <v>1141</v>
      </c>
      <c r="G121" s="8">
        <v>2547</v>
      </c>
      <c r="H121" s="9">
        <f t="shared" si="0"/>
        <v>0.15020466082338854</v>
      </c>
      <c r="J121" s="4">
        <v>111</v>
      </c>
      <c r="K121" s="5" t="s">
        <v>137</v>
      </c>
      <c r="L121" s="17">
        <v>2.23</v>
      </c>
      <c r="N121" s="18" t="str">
        <f t="shared" si="23"/>
        <v>Down 6 places</v>
      </c>
      <c r="O121" s="19">
        <f t="shared" si="24"/>
        <v>0.9261875075999999</v>
      </c>
      <c r="P121" t="str">
        <f t="shared" si="3"/>
        <v>Down</v>
      </c>
      <c r="Q121" s="13">
        <f t="shared" si="11"/>
        <v>-6</v>
      </c>
      <c r="R121" s="20">
        <v>6</v>
      </c>
      <c r="S121" t="str">
        <f t="shared" si="5"/>
        <v xml:space="preserve"> places</v>
      </c>
      <c r="U121" s="14"/>
      <c r="V121" s="14"/>
      <c r="W121" s="14"/>
    </row>
    <row r="122" spans="2:23" ht="15">
      <c r="B122" s="4">
        <v>118</v>
      </c>
      <c r="C122" s="5" t="s">
        <v>138</v>
      </c>
      <c r="D122" s="6" t="s">
        <v>55</v>
      </c>
      <c r="E122" s="7">
        <v>3.1283951557999998</v>
      </c>
      <c r="F122" s="8">
        <v>4574</v>
      </c>
      <c r="G122" s="8">
        <v>12390</v>
      </c>
      <c r="H122" s="9">
        <f t="shared" si="0"/>
        <v>0.15153906410932377</v>
      </c>
      <c r="J122" s="4">
        <v>91</v>
      </c>
      <c r="K122" s="5" t="s">
        <v>138</v>
      </c>
      <c r="L122" s="10">
        <v>3.31</v>
      </c>
      <c r="N122" s="18" t="str">
        <f t="shared" si="23"/>
        <v>Down 27 places</v>
      </c>
      <c r="O122" s="19">
        <f t="shared" si="24"/>
        <v>-0.18160484420000023</v>
      </c>
      <c r="P122" t="str">
        <f t="shared" si="3"/>
        <v>Down</v>
      </c>
      <c r="Q122" s="13">
        <f t="shared" si="11"/>
        <v>-27</v>
      </c>
      <c r="R122" s="20">
        <v>27</v>
      </c>
      <c r="S122" t="str">
        <f t="shared" si="5"/>
        <v xml:space="preserve"> places</v>
      </c>
      <c r="U122" s="14"/>
      <c r="V122" s="14"/>
      <c r="W122" s="14"/>
    </row>
    <row r="123" spans="2:23" ht="15">
      <c r="B123" s="4">
        <v>119</v>
      </c>
      <c r="C123" s="5" t="s">
        <v>139</v>
      </c>
      <c r="D123" s="6" t="s">
        <v>55</v>
      </c>
      <c r="E123" s="7">
        <v>3.0034556885999999</v>
      </c>
      <c r="F123" s="8">
        <v>258</v>
      </c>
      <c r="G123" s="8">
        <v>528</v>
      </c>
      <c r="H123" s="9">
        <f t="shared" si="0"/>
        <v>0.15784287275270378</v>
      </c>
      <c r="J123" s="4">
        <v>122</v>
      </c>
      <c r="K123" s="5" t="s">
        <v>139</v>
      </c>
      <c r="L123" s="10">
        <v>1.98</v>
      </c>
      <c r="N123" s="15" t="str">
        <f t="shared" si="23"/>
        <v>Up 3 places</v>
      </c>
      <c r="O123" s="16">
        <f t="shared" si="24"/>
        <v>1.0234556885999999</v>
      </c>
      <c r="P123" t="str">
        <f t="shared" si="3"/>
        <v>Up</v>
      </c>
      <c r="Q123" s="13">
        <f t="shared" si="11"/>
        <v>3</v>
      </c>
      <c r="R123" s="13">
        <f>IF($J123=$B123,"–",$J123-$B123)</f>
        <v>3</v>
      </c>
      <c r="S123" t="str">
        <f t="shared" si="5"/>
        <v xml:space="preserve"> places</v>
      </c>
      <c r="U123" s="14"/>
      <c r="V123" s="14"/>
      <c r="W123" s="14"/>
    </row>
    <row r="124" spans="2:23" ht="15">
      <c r="B124" s="4">
        <v>120</v>
      </c>
      <c r="C124" s="5" t="s">
        <v>140</v>
      </c>
      <c r="D124" s="6" t="s">
        <v>37</v>
      </c>
      <c r="E124" s="7">
        <v>2.8821800769000001</v>
      </c>
      <c r="F124" s="8">
        <v>2414</v>
      </c>
      <c r="G124" s="8">
        <v>4432</v>
      </c>
      <c r="H124" s="9">
        <f t="shared" si="0"/>
        <v>0.16448454344461924</v>
      </c>
      <c r="J124" s="4">
        <v>110</v>
      </c>
      <c r="K124" s="5" t="s">
        <v>140</v>
      </c>
      <c r="L124" s="10">
        <v>2.2999999999999998</v>
      </c>
      <c r="N124" s="18" t="str">
        <f t="shared" si="23"/>
        <v>Down 10 places</v>
      </c>
      <c r="O124" s="19">
        <f t="shared" si="24"/>
        <v>0.58218007690000029</v>
      </c>
      <c r="P124" t="str">
        <f t="shared" si="3"/>
        <v>Down</v>
      </c>
      <c r="Q124" s="13">
        <f t="shared" si="11"/>
        <v>-10</v>
      </c>
      <c r="R124" s="20">
        <v>10</v>
      </c>
      <c r="S124" t="str">
        <f t="shared" si="5"/>
        <v xml:space="preserve"> places</v>
      </c>
      <c r="U124" s="14"/>
      <c r="V124" s="14"/>
      <c r="W124" s="14"/>
    </row>
    <row r="125" spans="2:23" ht="15">
      <c r="B125" s="4">
        <v>121</v>
      </c>
      <c r="C125" s="5" t="s">
        <v>141</v>
      </c>
      <c r="D125" s="6" t="s">
        <v>37</v>
      </c>
      <c r="E125" s="7">
        <v>2.8596191734</v>
      </c>
      <c r="F125" s="8">
        <v>715</v>
      </c>
      <c r="G125" s="8">
        <v>2455</v>
      </c>
      <c r="H125" s="9">
        <f t="shared" si="0"/>
        <v>0.16578224068571148</v>
      </c>
      <c r="J125" s="4">
        <v>105</v>
      </c>
      <c r="K125" s="5" t="s">
        <v>141</v>
      </c>
      <c r="L125" s="17">
        <v>2.4900000000000002</v>
      </c>
      <c r="N125" s="18" t="str">
        <f t="shared" si="23"/>
        <v>Down 16 places</v>
      </c>
      <c r="O125" s="19">
        <f t="shared" si="24"/>
        <v>0.36961917339999983</v>
      </c>
      <c r="P125" t="str">
        <f t="shared" si="3"/>
        <v>Down</v>
      </c>
      <c r="Q125" s="13">
        <f t="shared" si="11"/>
        <v>-16</v>
      </c>
      <c r="R125" s="20">
        <v>16</v>
      </c>
      <c r="S125" t="str">
        <f t="shared" si="5"/>
        <v xml:space="preserve"> places</v>
      </c>
      <c r="U125" s="14"/>
      <c r="V125" s="14"/>
      <c r="W125" s="14"/>
    </row>
    <row r="126" spans="2:23" ht="15">
      <c r="B126" s="4">
        <v>122</v>
      </c>
      <c r="C126" s="5" t="s">
        <v>142</v>
      </c>
      <c r="D126" s="6" t="s">
        <v>55</v>
      </c>
      <c r="E126" s="7">
        <v>2.8015180688000001</v>
      </c>
      <c r="F126" s="8">
        <v>3227</v>
      </c>
      <c r="G126" s="8">
        <v>8856</v>
      </c>
      <c r="H126" s="9">
        <f t="shared" si="0"/>
        <v>0.16922042351029296</v>
      </c>
      <c r="J126" s="4">
        <v>90</v>
      </c>
      <c r="K126" s="5" t="s">
        <v>142</v>
      </c>
      <c r="L126" s="10">
        <v>3.47</v>
      </c>
      <c r="N126" s="18" t="str">
        <f t="shared" si="23"/>
        <v>Down 32 places</v>
      </c>
      <c r="O126" s="19">
        <f t="shared" si="24"/>
        <v>-0.6684819312000001</v>
      </c>
      <c r="P126" t="str">
        <f t="shared" si="3"/>
        <v>Down</v>
      </c>
      <c r="Q126" s="13">
        <f t="shared" si="11"/>
        <v>-32</v>
      </c>
      <c r="R126" s="20">
        <v>32</v>
      </c>
      <c r="S126" t="str">
        <f t="shared" si="5"/>
        <v xml:space="preserve"> places</v>
      </c>
      <c r="U126" s="14"/>
      <c r="V126" s="14"/>
      <c r="W126" s="14"/>
    </row>
    <row r="127" spans="2:23" ht="15">
      <c r="B127" s="4">
        <v>123</v>
      </c>
      <c r="C127" s="5" t="s">
        <v>143</v>
      </c>
      <c r="D127" s="6" t="s">
        <v>55</v>
      </c>
      <c r="E127" s="7">
        <v>2.7822093652</v>
      </c>
      <c r="F127" s="8">
        <v>3253</v>
      </c>
      <c r="G127" s="8">
        <v>8520</v>
      </c>
      <c r="H127" s="9">
        <f t="shared" si="0"/>
        <v>0.17039482362607716</v>
      </c>
      <c r="J127" s="4">
        <v>107</v>
      </c>
      <c r="K127" s="5" t="s">
        <v>143</v>
      </c>
      <c r="L127" s="21">
        <v>2.34</v>
      </c>
      <c r="N127" s="18" t="str">
        <f t="shared" si="23"/>
        <v>Down 16 places</v>
      </c>
      <c r="O127" s="19">
        <f t="shared" si="24"/>
        <v>0.44220936520000009</v>
      </c>
      <c r="P127" t="str">
        <f t="shared" si="3"/>
        <v>Down</v>
      </c>
      <c r="Q127" s="13">
        <f t="shared" si="11"/>
        <v>-16</v>
      </c>
      <c r="R127" s="20">
        <v>16</v>
      </c>
      <c r="S127" t="str">
        <f t="shared" si="5"/>
        <v xml:space="preserve"> places</v>
      </c>
      <c r="U127" s="14"/>
      <c r="V127" s="14"/>
      <c r="W127" s="14"/>
    </row>
    <row r="128" spans="2:23" ht="15">
      <c r="B128" s="4">
        <v>124</v>
      </c>
      <c r="C128" s="5" t="s">
        <v>144</v>
      </c>
      <c r="D128" s="6" t="s">
        <v>13</v>
      </c>
      <c r="E128" s="7">
        <v>2.7705645577000002</v>
      </c>
      <c r="F128" s="8">
        <v>267</v>
      </c>
      <c r="G128" s="8">
        <v>2968</v>
      </c>
      <c r="H128" s="9">
        <f t="shared" si="0"/>
        <v>0.17111100073684235</v>
      </c>
      <c r="J128" s="4">
        <v>112</v>
      </c>
      <c r="K128" s="5" t="s">
        <v>144</v>
      </c>
      <c r="L128" s="10">
        <v>2.2200000000000002</v>
      </c>
      <c r="N128" s="18" t="str">
        <f t="shared" si="23"/>
        <v>Down 12 places</v>
      </c>
      <c r="O128" s="19">
        <f t="shared" si="24"/>
        <v>0.55056455770000001</v>
      </c>
      <c r="P128" t="str">
        <f t="shared" si="3"/>
        <v>Down</v>
      </c>
      <c r="Q128" s="13">
        <f t="shared" si="11"/>
        <v>-12</v>
      </c>
      <c r="R128" s="20">
        <v>12</v>
      </c>
      <c r="S128" t="str">
        <f t="shared" si="5"/>
        <v xml:space="preserve"> places</v>
      </c>
      <c r="U128" s="14"/>
      <c r="V128" s="14"/>
      <c r="W128" s="14"/>
    </row>
    <row r="129" spans="2:23" ht="15">
      <c r="B129" s="4">
        <v>125</v>
      </c>
      <c r="C129" s="5" t="s">
        <v>145</v>
      </c>
      <c r="D129" s="6" t="s">
        <v>110</v>
      </c>
      <c r="E129" s="7">
        <v>2.7644423631000001</v>
      </c>
      <c r="F129" s="8">
        <v>6889</v>
      </c>
      <c r="G129" s="8">
        <v>21615</v>
      </c>
      <c r="H129" s="9">
        <f t="shared" si="0"/>
        <v>0.17148994690649119</v>
      </c>
      <c r="J129" s="4">
        <v>113</v>
      </c>
      <c r="K129" s="5" t="s">
        <v>145</v>
      </c>
      <c r="L129" s="10">
        <v>2.21</v>
      </c>
      <c r="N129" s="18" t="str">
        <f t="shared" si="23"/>
        <v>Down 12 places</v>
      </c>
      <c r="O129" s="19">
        <f t="shared" si="24"/>
        <v>0.55444236310000017</v>
      </c>
      <c r="P129" t="str">
        <f t="shared" si="3"/>
        <v>Down</v>
      </c>
      <c r="Q129" s="13">
        <f t="shared" si="11"/>
        <v>-12</v>
      </c>
      <c r="R129" s="20">
        <v>12</v>
      </c>
      <c r="S129" t="str">
        <f t="shared" si="5"/>
        <v xml:space="preserve"> places</v>
      </c>
      <c r="U129" s="14"/>
      <c r="V129" s="14"/>
      <c r="W129" s="14"/>
    </row>
    <row r="130" spans="2:23" ht="15">
      <c r="B130" s="4">
        <v>126</v>
      </c>
      <c r="C130" s="5" t="s">
        <v>146</v>
      </c>
      <c r="D130" s="6" t="s">
        <v>55</v>
      </c>
      <c r="E130" s="7">
        <v>2.7618384173999999</v>
      </c>
      <c r="F130" s="8">
        <v>22734</v>
      </c>
      <c r="G130" s="8">
        <v>58232</v>
      </c>
      <c r="H130" s="9">
        <f t="shared" si="0"/>
        <v>0.17165163287154517</v>
      </c>
      <c r="J130" s="4">
        <v>149</v>
      </c>
      <c r="K130" s="5" t="s">
        <v>146</v>
      </c>
      <c r="L130" s="10">
        <v>1.28</v>
      </c>
      <c r="N130" s="15" t="str">
        <f t="shared" si="23"/>
        <v>Up 23 places</v>
      </c>
      <c r="O130" s="16">
        <f t="shared" si="24"/>
        <v>1.4818384173999999</v>
      </c>
      <c r="P130" t="str">
        <f t="shared" si="3"/>
        <v>Up</v>
      </c>
      <c r="Q130" s="13">
        <f t="shared" si="11"/>
        <v>23</v>
      </c>
      <c r="R130" s="13">
        <f t="shared" ref="R130:R133" si="29">IF($J130=$B130,"–",$J130-$B130)</f>
        <v>23</v>
      </c>
      <c r="S130" t="str">
        <f t="shared" si="5"/>
        <v xml:space="preserve"> places</v>
      </c>
      <c r="U130" s="14"/>
      <c r="V130" s="14"/>
      <c r="W130" s="14"/>
    </row>
    <row r="131" spans="2:23" ht="15">
      <c r="B131" s="4">
        <v>127</v>
      </c>
      <c r="C131" s="5" t="s">
        <v>147</v>
      </c>
      <c r="D131" s="6" t="s">
        <v>13</v>
      </c>
      <c r="E131" s="7">
        <v>2.6540046126000001</v>
      </c>
      <c r="F131" s="8">
        <v>572</v>
      </c>
      <c r="G131" s="8">
        <v>1368</v>
      </c>
      <c r="H131" s="9">
        <f t="shared" si="0"/>
        <v>0.17862594202865631</v>
      </c>
      <c r="J131" s="4">
        <v>154</v>
      </c>
      <c r="K131" s="5" t="s">
        <v>147</v>
      </c>
      <c r="L131" s="10">
        <v>1.24</v>
      </c>
      <c r="N131" s="15" t="str">
        <f t="shared" si="23"/>
        <v>Up 27 places</v>
      </c>
      <c r="O131" s="16">
        <f t="shared" si="24"/>
        <v>1.4140046126000001</v>
      </c>
      <c r="P131" t="str">
        <f t="shared" si="3"/>
        <v>Up</v>
      </c>
      <c r="Q131" s="13">
        <f t="shared" si="11"/>
        <v>27</v>
      </c>
      <c r="R131" s="13">
        <f t="shared" si="29"/>
        <v>27</v>
      </c>
      <c r="S131" t="str">
        <f t="shared" si="5"/>
        <v xml:space="preserve"> places</v>
      </c>
      <c r="U131" s="14"/>
      <c r="V131" s="14"/>
      <c r="W131" s="14"/>
    </row>
    <row r="132" spans="2:23" ht="15">
      <c r="B132" s="4">
        <v>128</v>
      </c>
      <c r="C132" s="5" t="s">
        <v>148</v>
      </c>
      <c r="D132" s="6" t="s">
        <v>55</v>
      </c>
      <c r="E132" s="7">
        <v>2.6415620926000001</v>
      </c>
      <c r="F132" s="8">
        <v>579</v>
      </c>
      <c r="G132" s="8">
        <v>1897</v>
      </c>
      <c r="H132" s="9">
        <f t="shared" si="0"/>
        <v>0.1794673217798409</v>
      </c>
      <c r="J132" s="4">
        <v>173</v>
      </c>
      <c r="K132" s="5" t="s">
        <v>148</v>
      </c>
      <c r="L132" s="10">
        <v>0.89</v>
      </c>
      <c r="N132" s="15" t="str">
        <f t="shared" si="23"/>
        <v>Up 45 places</v>
      </c>
      <c r="O132" s="16">
        <f t="shared" si="24"/>
        <v>1.7515620926</v>
      </c>
      <c r="P132" t="str">
        <f t="shared" si="3"/>
        <v>Up</v>
      </c>
      <c r="Q132" s="13">
        <f t="shared" si="11"/>
        <v>45</v>
      </c>
      <c r="R132" s="13">
        <f t="shared" si="29"/>
        <v>45</v>
      </c>
      <c r="S132" t="str">
        <f t="shared" si="5"/>
        <v xml:space="preserve"> places</v>
      </c>
      <c r="U132" s="14"/>
      <c r="V132" s="14"/>
      <c r="W132" s="14"/>
    </row>
    <row r="133" spans="2:23" ht="15">
      <c r="B133" s="4">
        <v>129</v>
      </c>
      <c r="C133" s="5" t="s">
        <v>149</v>
      </c>
      <c r="D133" s="6" t="s">
        <v>55</v>
      </c>
      <c r="E133" s="7">
        <v>2.6377289640999999</v>
      </c>
      <c r="F133" s="8">
        <v>3112</v>
      </c>
      <c r="G133" s="8">
        <v>9678</v>
      </c>
      <c r="H133" s="9">
        <f t="shared" si="0"/>
        <v>0.1797281223834267</v>
      </c>
      <c r="J133" s="4">
        <v>160</v>
      </c>
      <c r="K133" s="5" t="s">
        <v>149</v>
      </c>
      <c r="L133" s="10">
        <v>1.1399999999999999</v>
      </c>
      <c r="N133" s="15" t="str">
        <f t="shared" si="23"/>
        <v>Up 31 places</v>
      </c>
      <c r="O133" s="16">
        <f t="shared" si="24"/>
        <v>1.4977289641</v>
      </c>
      <c r="P133" t="str">
        <f t="shared" si="3"/>
        <v>Up</v>
      </c>
      <c r="Q133" s="13">
        <f t="shared" si="11"/>
        <v>31</v>
      </c>
      <c r="R133" s="13">
        <f t="shared" si="29"/>
        <v>31</v>
      </c>
      <c r="S133" t="str">
        <f t="shared" si="5"/>
        <v xml:space="preserve"> places</v>
      </c>
      <c r="U133" s="14"/>
      <c r="V133" s="14"/>
      <c r="W133" s="14"/>
    </row>
    <row r="134" spans="2:23" ht="15">
      <c r="B134" s="4">
        <v>130</v>
      </c>
      <c r="C134" s="5" t="s">
        <v>150</v>
      </c>
      <c r="D134" s="6" t="s">
        <v>37</v>
      </c>
      <c r="E134" s="7">
        <v>2.6350975557999998</v>
      </c>
      <c r="F134" s="8">
        <v>510</v>
      </c>
      <c r="G134" s="8">
        <v>995</v>
      </c>
      <c r="H134" s="9">
        <f t="shared" si="0"/>
        <v>0.17990759887830718</v>
      </c>
      <c r="J134" s="4">
        <v>117</v>
      </c>
      <c r="K134" s="5" t="s">
        <v>150</v>
      </c>
      <c r="L134" s="10">
        <v>2.11</v>
      </c>
      <c r="N134" s="18" t="str">
        <f t="shared" si="23"/>
        <v>Down 13 places</v>
      </c>
      <c r="O134" s="19">
        <f t="shared" si="24"/>
        <v>0.52509755579999995</v>
      </c>
      <c r="P134" t="str">
        <f t="shared" si="3"/>
        <v>Down</v>
      </c>
      <c r="Q134" s="13">
        <f t="shared" si="11"/>
        <v>-13</v>
      </c>
      <c r="R134" s="20">
        <v>13</v>
      </c>
      <c r="S134" t="str">
        <f t="shared" si="5"/>
        <v xml:space="preserve"> places</v>
      </c>
      <c r="U134" s="14"/>
      <c r="V134" s="14"/>
      <c r="W134" s="14"/>
    </row>
    <row r="135" spans="2:23" ht="15">
      <c r="B135" s="4">
        <v>131</v>
      </c>
      <c r="C135" s="5" t="s">
        <v>151</v>
      </c>
      <c r="D135" s="6" t="s">
        <v>37</v>
      </c>
      <c r="E135" s="7">
        <v>2.6157339258999999</v>
      </c>
      <c r="F135" s="8">
        <v>1401</v>
      </c>
      <c r="G135" s="8">
        <v>2024</v>
      </c>
      <c r="H135" s="9">
        <f t="shared" si="0"/>
        <v>0.18123941023969348</v>
      </c>
      <c r="J135" s="4">
        <v>126</v>
      </c>
      <c r="K135" s="5" t="s">
        <v>151</v>
      </c>
      <c r="L135" s="10">
        <v>1.81</v>
      </c>
      <c r="N135" s="18" t="str">
        <f t="shared" si="23"/>
        <v>Down 5 places</v>
      </c>
      <c r="O135" s="19">
        <f t="shared" si="24"/>
        <v>0.80573392589999981</v>
      </c>
      <c r="P135" t="str">
        <f t="shared" si="3"/>
        <v>Down</v>
      </c>
      <c r="Q135" s="13">
        <f t="shared" si="11"/>
        <v>-5</v>
      </c>
      <c r="R135" s="20">
        <v>5</v>
      </c>
      <c r="S135" t="str">
        <f t="shared" si="5"/>
        <v xml:space="preserve"> places</v>
      </c>
      <c r="U135" s="14"/>
      <c r="V135" s="14"/>
      <c r="W135" s="14"/>
    </row>
    <row r="136" spans="2:23" ht="15">
      <c r="B136" s="4">
        <v>132</v>
      </c>
      <c r="C136" s="5" t="s">
        <v>152</v>
      </c>
      <c r="D136" s="6" t="s">
        <v>55</v>
      </c>
      <c r="E136" s="7">
        <v>2.5973480538999998</v>
      </c>
      <c r="F136" s="8">
        <v>139</v>
      </c>
      <c r="G136" s="8">
        <v>418</v>
      </c>
      <c r="H136" s="9">
        <f t="shared" si="0"/>
        <v>0.18252235135073136</v>
      </c>
      <c r="J136" s="4" t="s">
        <v>70</v>
      </c>
      <c r="K136" s="5" t="s">
        <v>152</v>
      </c>
      <c r="L136" s="21" t="s">
        <v>70</v>
      </c>
      <c r="N136" s="22" t="s">
        <v>71</v>
      </c>
      <c r="O136" s="23" t="s">
        <v>72</v>
      </c>
      <c r="P136" t="str">
        <f t="shared" si="3"/>
        <v>Up</v>
      </c>
      <c r="Q136" s="13" t="e">
        <f t="shared" si="11"/>
        <v>#VALUE!</v>
      </c>
      <c r="R136" s="13" t="e">
        <f t="shared" ref="R136:R138" si="30">IF($J136=$B136,"–",$J136-$B136)</f>
        <v>#VALUE!</v>
      </c>
      <c r="S136" t="e">
        <f t="shared" si="5"/>
        <v>#VALUE!</v>
      </c>
      <c r="U136" s="14"/>
      <c r="V136" s="14"/>
      <c r="W136" s="14"/>
    </row>
    <row r="137" spans="2:23" ht="15">
      <c r="B137" s="4">
        <v>133</v>
      </c>
      <c r="C137" s="5" t="s">
        <v>153</v>
      </c>
      <c r="D137" s="6" t="s">
        <v>55</v>
      </c>
      <c r="E137" s="7">
        <v>2.5784601427</v>
      </c>
      <c r="F137" s="8">
        <v>1251321</v>
      </c>
      <c r="G137" s="8">
        <v>2700181</v>
      </c>
      <c r="H137" s="9">
        <f t="shared" si="0"/>
        <v>0.18385937646399053</v>
      </c>
      <c r="J137" s="4">
        <v>138</v>
      </c>
      <c r="K137" s="5" t="s">
        <v>153</v>
      </c>
      <c r="L137" s="21">
        <v>1.49</v>
      </c>
      <c r="N137" s="15" t="str">
        <f>IF(P137&lt;&gt;"No change",CONCATENATE(P137," ",R137,S137),"No change")</f>
        <v>Up 5 places</v>
      </c>
      <c r="O137" s="16">
        <f>E137-L137</f>
        <v>1.0884601427</v>
      </c>
      <c r="P137" t="str">
        <f t="shared" si="3"/>
        <v>Up</v>
      </c>
      <c r="Q137" s="13">
        <f t="shared" si="11"/>
        <v>5</v>
      </c>
      <c r="R137" s="13">
        <f t="shared" si="30"/>
        <v>5</v>
      </c>
      <c r="S137" t="str">
        <f t="shared" si="5"/>
        <v xml:space="preserve"> places</v>
      </c>
      <c r="U137" s="14"/>
      <c r="V137" s="14"/>
      <c r="W137" s="14"/>
    </row>
    <row r="138" spans="2:23" ht="15">
      <c r="B138" s="4">
        <v>134</v>
      </c>
      <c r="C138" s="5" t="s">
        <v>154</v>
      </c>
      <c r="D138" s="6" t="s">
        <v>37</v>
      </c>
      <c r="E138" s="7">
        <v>2.5627576227</v>
      </c>
      <c r="F138" s="8">
        <v>171</v>
      </c>
      <c r="G138" s="8">
        <v>371</v>
      </c>
      <c r="H138" s="9">
        <f t="shared" si="0"/>
        <v>0.18498591902523037</v>
      </c>
      <c r="J138" s="4" t="s">
        <v>70</v>
      </c>
      <c r="K138" s="5" t="s">
        <v>154</v>
      </c>
      <c r="L138" s="21" t="s">
        <v>70</v>
      </c>
      <c r="N138" s="22" t="s">
        <v>71</v>
      </c>
      <c r="O138" s="23" t="s">
        <v>72</v>
      </c>
      <c r="P138" t="str">
        <f t="shared" si="3"/>
        <v>Up</v>
      </c>
      <c r="Q138" s="13" t="e">
        <f t="shared" si="11"/>
        <v>#VALUE!</v>
      </c>
      <c r="R138" s="13" t="e">
        <f t="shared" si="30"/>
        <v>#VALUE!</v>
      </c>
      <c r="S138" t="e">
        <f t="shared" si="5"/>
        <v>#VALUE!</v>
      </c>
      <c r="U138" s="14"/>
      <c r="V138" s="14"/>
      <c r="W138" s="14"/>
    </row>
    <row r="139" spans="2:23" ht="15">
      <c r="B139" s="4">
        <v>135</v>
      </c>
      <c r="C139" s="5" t="s">
        <v>155</v>
      </c>
      <c r="D139" s="6" t="s">
        <v>13</v>
      </c>
      <c r="E139" s="7">
        <v>2.5190330970999999</v>
      </c>
      <c r="F139" s="8">
        <v>7842</v>
      </c>
      <c r="G139" s="8">
        <v>18724</v>
      </c>
      <c r="H139" s="9">
        <f t="shared" si="0"/>
        <v>0.18819684212162394</v>
      </c>
      <c r="J139" s="4">
        <v>102</v>
      </c>
      <c r="K139" s="5" t="s">
        <v>155</v>
      </c>
      <c r="L139" s="10">
        <v>2.67</v>
      </c>
      <c r="N139" s="18" t="str">
        <f t="shared" ref="N139:N140" si="31">IF(P139&lt;&gt;"No change",CONCATENATE(P139," ",R139,S139),"No change")</f>
        <v>Down 33 places</v>
      </c>
      <c r="O139" s="19">
        <f t="shared" ref="O139:O140" si="32">E139-L139</f>
        <v>-0.15096690290000003</v>
      </c>
      <c r="P139" t="str">
        <f t="shared" si="3"/>
        <v>Down</v>
      </c>
      <c r="Q139" s="13">
        <f t="shared" si="11"/>
        <v>-33</v>
      </c>
      <c r="R139" s="20">
        <v>33</v>
      </c>
      <c r="S139" t="str">
        <f t="shared" si="5"/>
        <v xml:space="preserve"> places</v>
      </c>
      <c r="U139" s="14"/>
      <c r="V139" s="14"/>
      <c r="W139" s="14"/>
    </row>
    <row r="140" spans="2:23" ht="15">
      <c r="B140" s="4">
        <v>136</v>
      </c>
      <c r="C140" s="5" t="s">
        <v>156</v>
      </c>
      <c r="D140" s="6" t="s">
        <v>55</v>
      </c>
      <c r="E140" s="7">
        <v>2.4685176389999999</v>
      </c>
      <c r="F140" s="8">
        <v>675</v>
      </c>
      <c r="G140" s="8">
        <v>1809</v>
      </c>
      <c r="H140" s="9">
        <f t="shared" si="0"/>
        <v>0.19204808042859364</v>
      </c>
      <c r="J140" s="4">
        <v>152</v>
      </c>
      <c r="K140" s="5" t="s">
        <v>156</v>
      </c>
      <c r="L140" s="10">
        <v>1.25</v>
      </c>
      <c r="N140" s="15" t="str">
        <f t="shared" si="31"/>
        <v>Up 16 places</v>
      </c>
      <c r="O140" s="16">
        <f t="shared" si="32"/>
        <v>1.2185176389999999</v>
      </c>
      <c r="P140" t="str">
        <f t="shared" si="3"/>
        <v>Up</v>
      </c>
      <c r="Q140" s="13">
        <f t="shared" si="11"/>
        <v>16</v>
      </c>
      <c r="R140" s="13">
        <f t="shared" ref="R140:R141" si="33">IF($J140=$B140,"–",$J140-$B140)</f>
        <v>16</v>
      </c>
      <c r="S140" t="str">
        <f t="shared" si="5"/>
        <v xml:space="preserve"> places</v>
      </c>
      <c r="U140" s="14"/>
      <c r="V140" s="14"/>
      <c r="W140" s="14"/>
    </row>
    <row r="141" spans="2:23" ht="15">
      <c r="B141" s="4">
        <v>137</v>
      </c>
      <c r="C141" s="5" t="s">
        <v>157</v>
      </c>
      <c r="D141" s="6" t="s">
        <v>55</v>
      </c>
      <c r="E141" s="7">
        <v>2.4587639372000001</v>
      </c>
      <c r="F141" s="8">
        <v>158</v>
      </c>
      <c r="G141" s="8">
        <v>361</v>
      </c>
      <c r="H141" s="9">
        <f t="shared" si="0"/>
        <v>0.19280991839092201</v>
      </c>
      <c r="J141" s="4" t="s">
        <v>70</v>
      </c>
      <c r="K141" s="5" t="s">
        <v>157</v>
      </c>
      <c r="L141" s="21" t="s">
        <v>70</v>
      </c>
      <c r="N141" s="22" t="s">
        <v>71</v>
      </c>
      <c r="O141" s="23" t="s">
        <v>72</v>
      </c>
      <c r="P141" t="str">
        <f t="shared" si="3"/>
        <v>Up</v>
      </c>
      <c r="Q141" s="13" t="e">
        <f t="shared" si="11"/>
        <v>#VALUE!</v>
      </c>
      <c r="R141" s="13" t="e">
        <f t="shared" si="33"/>
        <v>#VALUE!</v>
      </c>
      <c r="S141" t="e">
        <f t="shared" si="5"/>
        <v>#VALUE!</v>
      </c>
      <c r="U141" s="14"/>
      <c r="V141" s="14"/>
      <c r="W141" s="14"/>
    </row>
    <row r="142" spans="2:23" ht="15">
      <c r="B142" s="4">
        <v>138</v>
      </c>
      <c r="C142" s="5" t="s">
        <v>158</v>
      </c>
      <c r="D142" s="6" t="s">
        <v>55</v>
      </c>
      <c r="E142" s="7">
        <v>2.4174101924000002</v>
      </c>
      <c r="F142" s="8">
        <v>1624</v>
      </c>
      <c r="G142" s="8">
        <v>4513</v>
      </c>
      <c r="H142" s="9">
        <f t="shared" si="0"/>
        <v>0.19610824657085366</v>
      </c>
      <c r="J142" s="4">
        <v>103</v>
      </c>
      <c r="K142" s="5" t="s">
        <v>158</v>
      </c>
      <c r="L142" s="10">
        <v>2.62</v>
      </c>
      <c r="N142" s="18" t="str">
        <f t="shared" ref="N142:N162" si="34">IF(P142&lt;&gt;"No change",CONCATENATE(P142," ",R142,S142),"No change")</f>
        <v>Down 35 places</v>
      </c>
      <c r="O142" s="19">
        <f t="shared" ref="O142:O162" si="35">E142-L142</f>
        <v>-0.20258980759999989</v>
      </c>
      <c r="P142" t="str">
        <f t="shared" si="3"/>
        <v>Down</v>
      </c>
      <c r="Q142" s="13">
        <f t="shared" si="11"/>
        <v>-35</v>
      </c>
      <c r="R142" s="20">
        <v>35</v>
      </c>
      <c r="S142" t="str">
        <f t="shared" si="5"/>
        <v xml:space="preserve"> places</v>
      </c>
      <c r="U142" s="14"/>
      <c r="V142" s="14"/>
      <c r="W142" s="14"/>
    </row>
    <row r="143" spans="2:23" ht="15">
      <c r="B143" s="4">
        <v>139</v>
      </c>
      <c r="C143" s="5" t="s">
        <v>159</v>
      </c>
      <c r="D143" s="6" t="s">
        <v>37</v>
      </c>
      <c r="E143" s="7">
        <v>2.3936803399</v>
      </c>
      <c r="F143" s="8">
        <v>3088</v>
      </c>
      <c r="G143" s="8">
        <v>6195</v>
      </c>
      <c r="H143" s="9">
        <f t="shared" si="0"/>
        <v>0.19805237406673915</v>
      </c>
      <c r="J143" s="4">
        <v>137</v>
      </c>
      <c r="K143" s="5" t="s">
        <v>159</v>
      </c>
      <c r="L143" s="10">
        <v>1.53</v>
      </c>
      <c r="N143" s="18" t="str">
        <f t="shared" si="34"/>
        <v>Down 2 places</v>
      </c>
      <c r="O143" s="19">
        <f t="shared" si="35"/>
        <v>0.86368033989999993</v>
      </c>
      <c r="P143" t="str">
        <f t="shared" si="3"/>
        <v>Down</v>
      </c>
      <c r="Q143" s="13">
        <f t="shared" si="11"/>
        <v>-2</v>
      </c>
      <c r="R143" s="20">
        <v>2</v>
      </c>
      <c r="S143" t="str">
        <f t="shared" si="5"/>
        <v xml:space="preserve"> places</v>
      </c>
      <c r="U143" s="14"/>
      <c r="V143" s="14"/>
      <c r="W143" s="14"/>
    </row>
    <row r="144" spans="2:23" ht="15">
      <c r="B144" s="4">
        <v>140</v>
      </c>
      <c r="C144" s="5" t="s">
        <v>160</v>
      </c>
      <c r="D144" s="6" t="s">
        <v>37</v>
      </c>
      <c r="E144" s="7">
        <v>2.3890516283999998</v>
      </c>
      <c r="F144" s="8">
        <v>754</v>
      </c>
      <c r="G144" s="8">
        <v>1448</v>
      </c>
      <c r="H144" s="9">
        <f t="shared" si="0"/>
        <v>0.19843609423860459</v>
      </c>
      <c r="J144" s="4">
        <v>116</v>
      </c>
      <c r="K144" s="5" t="s">
        <v>160</v>
      </c>
      <c r="L144" s="10">
        <v>2.12</v>
      </c>
      <c r="N144" s="18" t="str">
        <f t="shared" si="34"/>
        <v>Down 24 places</v>
      </c>
      <c r="O144" s="19">
        <f t="shared" si="35"/>
        <v>0.26905162839999974</v>
      </c>
      <c r="P144" t="str">
        <f t="shared" si="3"/>
        <v>Down</v>
      </c>
      <c r="Q144" s="13">
        <f t="shared" si="11"/>
        <v>-24</v>
      </c>
      <c r="R144" s="20">
        <v>24</v>
      </c>
      <c r="S144" t="str">
        <f t="shared" si="5"/>
        <v xml:space="preserve"> places</v>
      </c>
      <c r="U144" s="14"/>
      <c r="V144" s="14"/>
      <c r="W144" s="14"/>
    </row>
    <row r="145" spans="2:23" ht="15">
      <c r="B145" s="4">
        <v>141</v>
      </c>
      <c r="C145" s="5" t="s">
        <v>161</v>
      </c>
      <c r="D145" s="6" t="s">
        <v>13</v>
      </c>
      <c r="E145" s="7">
        <v>2.3776306206000002</v>
      </c>
      <c r="F145" s="8">
        <v>59128</v>
      </c>
      <c r="G145" s="8">
        <v>96957</v>
      </c>
      <c r="H145" s="9">
        <f t="shared" si="0"/>
        <v>0.19938928695090596</v>
      </c>
      <c r="J145" s="4">
        <v>134</v>
      </c>
      <c r="K145" s="5" t="s">
        <v>161</v>
      </c>
      <c r="L145" s="10">
        <v>1.55</v>
      </c>
      <c r="N145" s="18" t="str">
        <f t="shared" si="34"/>
        <v>Down 7 places</v>
      </c>
      <c r="O145" s="19">
        <f t="shared" si="35"/>
        <v>0.82763062060000014</v>
      </c>
      <c r="P145" t="str">
        <f t="shared" si="3"/>
        <v>Down</v>
      </c>
      <c r="Q145" s="13">
        <f t="shared" si="11"/>
        <v>-7</v>
      </c>
      <c r="R145" s="20">
        <v>7</v>
      </c>
      <c r="S145" t="str">
        <f t="shared" si="5"/>
        <v xml:space="preserve"> places</v>
      </c>
      <c r="U145" s="14"/>
      <c r="V145" s="14"/>
      <c r="W145" s="14"/>
    </row>
    <row r="146" spans="2:23" ht="15">
      <c r="B146" s="4">
        <v>142</v>
      </c>
      <c r="C146" s="5" t="s">
        <v>162</v>
      </c>
      <c r="D146" s="6" t="s">
        <v>13</v>
      </c>
      <c r="E146" s="7">
        <v>2.3771662616000002</v>
      </c>
      <c r="F146" s="8">
        <v>1314</v>
      </c>
      <c r="G146" s="8">
        <v>7165</v>
      </c>
      <c r="H146" s="9">
        <f t="shared" si="0"/>
        <v>0.19942823593457398</v>
      </c>
      <c r="J146" s="4">
        <v>168</v>
      </c>
      <c r="K146" s="5" t="s">
        <v>162</v>
      </c>
      <c r="L146" s="10">
        <v>0.97</v>
      </c>
      <c r="N146" s="15" t="str">
        <f t="shared" si="34"/>
        <v>Up 26 places</v>
      </c>
      <c r="O146" s="16">
        <f t="shared" si="35"/>
        <v>1.4071662616000002</v>
      </c>
      <c r="P146" t="str">
        <f t="shared" si="3"/>
        <v>Up</v>
      </c>
      <c r="Q146" s="13">
        <f t="shared" si="11"/>
        <v>26</v>
      </c>
      <c r="R146" s="13">
        <f t="shared" ref="R146:R148" si="36">IF($J146=$B146,"–",$J146-$B146)</f>
        <v>26</v>
      </c>
      <c r="S146" t="str">
        <f t="shared" si="5"/>
        <v xml:space="preserve"> places</v>
      </c>
      <c r="U146" s="14"/>
      <c r="V146" s="14"/>
      <c r="W146" s="14"/>
    </row>
    <row r="147" spans="2:23" ht="15">
      <c r="B147" s="4">
        <v>143</v>
      </c>
      <c r="C147" s="5" t="s">
        <v>163</v>
      </c>
      <c r="D147" s="6" t="s">
        <v>55</v>
      </c>
      <c r="E147" s="7">
        <v>2.3720474985000002</v>
      </c>
      <c r="F147" s="8">
        <v>430</v>
      </c>
      <c r="G147" s="8">
        <v>610</v>
      </c>
      <c r="H147" s="9">
        <f t="shared" si="0"/>
        <v>0.19985859236539821</v>
      </c>
      <c r="J147" s="4">
        <v>145</v>
      </c>
      <c r="K147" s="5" t="s">
        <v>163</v>
      </c>
      <c r="L147" s="10">
        <v>1.34</v>
      </c>
      <c r="N147" s="15" t="str">
        <f t="shared" si="34"/>
        <v>Up 2 places</v>
      </c>
      <c r="O147" s="16">
        <f t="shared" si="35"/>
        <v>1.0320474985000001</v>
      </c>
      <c r="P147" t="str">
        <f t="shared" si="3"/>
        <v>Up</v>
      </c>
      <c r="Q147" s="13">
        <f t="shared" si="11"/>
        <v>2</v>
      </c>
      <c r="R147" s="13">
        <f t="shared" si="36"/>
        <v>2</v>
      </c>
      <c r="S147" t="str">
        <f t="shared" si="5"/>
        <v xml:space="preserve"> places</v>
      </c>
      <c r="U147" s="14"/>
      <c r="V147" s="14"/>
      <c r="W147" s="14"/>
    </row>
    <row r="148" spans="2:23" ht="15">
      <c r="B148" s="4">
        <v>144</v>
      </c>
      <c r="C148" s="5" t="s">
        <v>164</v>
      </c>
      <c r="D148" s="6" t="s">
        <v>13</v>
      </c>
      <c r="E148" s="7">
        <v>2.3599910338000001</v>
      </c>
      <c r="F148" s="8">
        <v>6005</v>
      </c>
      <c r="G148" s="8">
        <v>20780</v>
      </c>
      <c r="H148" s="9">
        <f t="shared" si="0"/>
        <v>0.20087960813593919</v>
      </c>
      <c r="J148" s="4">
        <v>169</v>
      </c>
      <c r="K148" s="5" t="s">
        <v>164</v>
      </c>
      <c r="L148" s="10">
        <v>0.97</v>
      </c>
      <c r="N148" s="15" t="str">
        <f t="shared" si="34"/>
        <v>Up 25 places</v>
      </c>
      <c r="O148" s="16">
        <f t="shared" si="35"/>
        <v>1.3899910338000001</v>
      </c>
      <c r="P148" t="str">
        <f t="shared" si="3"/>
        <v>Up</v>
      </c>
      <c r="Q148" s="13">
        <f t="shared" si="11"/>
        <v>25</v>
      </c>
      <c r="R148" s="13">
        <f t="shared" si="36"/>
        <v>25</v>
      </c>
      <c r="S148" t="str">
        <f t="shared" si="5"/>
        <v xml:space="preserve"> places</v>
      </c>
      <c r="U148" s="14"/>
      <c r="V148" s="14"/>
      <c r="W148" s="14"/>
    </row>
    <row r="149" spans="2:23" ht="15">
      <c r="B149" s="4">
        <v>145</v>
      </c>
      <c r="C149" s="5" t="s">
        <v>165</v>
      </c>
      <c r="D149" s="6" t="s">
        <v>13</v>
      </c>
      <c r="E149" s="7">
        <v>2.2037776400000002</v>
      </c>
      <c r="F149" s="8">
        <v>8285</v>
      </c>
      <c r="G149" s="8">
        <v>16738</v>
      </c>
      <c r="H149" s="9">
        <f t="shared" si="0"/>
        <v>0.21511883298447207</v>
      </c>
      <c r="J149" s="4">
        <v>133</v>
      </c>
      <c r="K149" s="5" t="s">
        <v>165</v>
      </c>
      <c r="L149" s="10">
        <v>1.56</v>
      </c>
      <c r="N149" s="18" t="str">
        <f t="shared" si="34"/>
        <v>Down 12 places</v>
      </c>
      <c r="O149" s="19">
        <f t="shared" si="35"/>
        <v>0.64377764000000015</v>
      </c>
      <c r="P149" t="str">
        <f t="shared" si="3"/>
        <v>Down</v>
      </c>
      <c r="Q149" s="13">
        <f t="shared" si="11"/>
        <v>-12</v>
      </c>
      <c r="R149" s="20">
        <v>12</v>
      </c>
      <c r="S149" t="str">
        <f t="shared" si="5"/>
        <v xml:space="preserve"> places</v>
      </c>
      <c r="U149" s="14"/>
      <c r="V149" s="14"/>
      <c r="W149" s="14"/>
    </row>
    <row r="150" spans="2:23" ht="15">
      <c r="B150" s="4">
        <v>146</v>
      </c>
      <c r="C150" s="5" t="s">
        <v>166</v>
      </c>
      <c r="D150" s="6" t="s">
        <v>37</v>
      </c>
      <c r="E150" s="7">
        <v>2.0329456543000002</v>
      </c>
      <c r="F150" s="8">
        <v>609</v>
      </c>
      <c r="G150" s="8">
        <v>1257</v>
      </c>
      <c r="H150" s="9">
        <f t="shared" si="0"/>
        <v>0.23319564547696234</v>
      </c>
      <c r="J150" s="4">
        <v>106</v>
      </c>
      <c r="K150" s="5" t="s">
        <v>166</v>
      </c>
      <c r="L150" s="10">
        <v>2.4500000000000002</v>
      </c>
      <c r="N150" s="18" t="str">
        <f t="shared" si="34"/>
        <v>Down 40 places</v>
      </c>
      <c r="O150" s="19">
        <f t="shared" si="35"/>
        <v>-0.4170543457</v>
      </c>
      <c r="P150" t="str">
        <f t="shared" si="3"/>
        <v>Down</v>
      </c>
      <c r="Q150" s="13">
        <f t="shared" si="11"/>
        <v>-40</v>
      </c>
      <c r="R150" s="20">
        <v>40</v>
      </c>
      <c r="S150" t="str">
        <f t="shared" si="5"/>
        <v xml:space="preserve"> places</v>
      </c>
      <c r="U150" s="14"/>
      <c r="V150" s="14"/>
      <c r="W150" s="14"/>
    </row>
    <row r="151" spans="2:23" ht="15">
      <c r="B151" s="4">
        <v>147</v>
      </c>
      <c r="C151" s="5" t="s">
        <v>167</v>
      </c>
      <c r="D151" s="6" t="s">
        <v>13</v>
      </c>
      <c r="E151" s="7">
        <v>1.9774164767</v>
      </c>
      <c r="F151" s="8">
        <v>1213</v>
      </c>
      <c r="G151" s="8">
        <v>2113</v>
      </c>
      <c r="H151" s="9">
        <f t="shared" si="0"/>
        <v>0.23974417107377896</v>
      </c>
      <c r="J151" s="4">
        <v>130</v>
      </c>
      <c r="K151" s="5" t="s">
        <v>167</v>
      </c>
      <c r="L151" s="10">
        <v>1.62</v>
      </c>
      <c r="N151" s="18" t="str">
        <f t="shared" si="34"/>
        <v>Down 17 places</v>
      </c>
      <c r="O151" s="19">
        <f t="shared" si="35"/>
        <v>0.35741647669999987</v>
      </c>
      <c r="P151" t="str">
        <f t="shared" si="3"/>
        <v>Down</v>
      </c>
      <c r="Q151" s="13">
        <f t="shared" si="11"/>
        <v>-17</v>
      </c>
      <c r="R151" s="20">
        <v>17</v>
      </c>
      <c r="S151" t="str">
        <f t="shared" si="5"/>
        <v xml:space="preserve"> places</v>
      </c>
      <c r="U151" s="14"/>
      <c r="V151" s="14"/>
      <c r="W151" s="14"/>
    </row>
    <row r="152" spans="2:23" ht="15">
      <c r="B152" s="4">
        <v>148</v>
      </c>
      <c r="C152" s="5" t="s">
        <v>168</v>
      </c>
      <c r="D152" s="6" t="s">
        <v>13</v>
      </c>
      <c r="E152" s="7">
        <v>1.9719235171</v>
      </c>
      <c r="F152" s="8">
        <v>11720</v>
      </c>
      <c r="G152" s="8">
        <v>57211</v>
      </c>
      <c r="H152" s="9">
        <f t="shared" si="0"/>
        <v>0.2404119987225817</v>
      </c>
      <c r="J152" s="4">
        <v>144</v>
      </c>
      <c r="K152" s="5" t="s">
        <v>168</v>
      </c>
      <c r="L152" s="10">
        <v>1.34</v>
      </c>
      <c r="N152" s="18" t="str">
        <f t="shared" si="34"/>
        <v>Down 4 places</v>
      </c>
      <c r="O152" s="19">
        <f t="shared" si="35"/>
        <v>0.63192351709999994</v>
      </c>
      <c r="P152" t="str">
        <f t="shared" si="3"/>
        <v>Down</v>
      </c>
      <c r="Q152" s="13">
        <f t="shared" si="11"/>
        <v>-4</v>
      </c>
      <c r="R152" s="20">
        <v>4</v>
      </c>
      <c r="S152" t="str">
        <f t="shared" si="5"/>
        <v xml:space="preserve"> places</v>
      </c>
      <c r="U152" s="14"/>
      <c r="V152" s="14"/>
      <c r="W152" s="14"/>
    </row>
    <row r="153" spans="2:23" ht="15">
      <c r="B153" s="4">
        <v>149</v>
      </c>
      <c r="C153" s="5" t="s">
        <v>169</v>
      </c>
      <c r="D153" s="6" t="s">
        <v>37</v>
      </c>
      <c r="E153" s="7">
        <v>1.9577319426999999</v>
      </c>
      <c r="F153" s="8">
        <v>1477</v>
      </c>
      <c r="G153" s="8">
        <v>2781</v>
      </c>
      <c r="H153" s="9">
        <f t="shared" si="0"/>
        <v>0.24215474229850706</v>
      </c>
      <c r="J153" s="4">
        <v>139</v>
      </c>
      <c r="K153" s="5" t="s">
        <v>169</v>
      </c>
      <c r="L153" s="10">
        <v>1.49</v>
      </c>
      <c r="N153" s="18" t="str">
        <f t="shared" si="34"/>
        <v>Down 10 places</v>
      </c>
      <c r="O153" s="19">
        <f t="shared" si="35"/>
        <v>0.46773194269999996</v>
      </c>
      <c r="P153" t="str">
        <f t="shared" si="3"/>
        <v>Down</v>
      </c>
      <c r="Q153" s="13">
        <f t="shared" si="11"/>
        <v>-10</v>
      </c>
      <c r="R153" s="20">
        <v>10</v>
      </c>
      <c r="S153" t="str">
        <f t="shared" si="5"/>
        <v xml:space="preserve"> places</v>
      </c>
      <c r="U153" s="14"/>
      <c r="V153" s="14"/>
      <c r="W153" s="14"/>
    </row>
    <row r="154" spans="2:23" ht="15">
      <c r="B154" s="4">
        <v>150</v>
      </c>
      <c r="C154" s="5" t="s">
        <v>170</v>
      </c>
      <c r="D154" s="6" t="s">
        <v>13</v>
      </c>
      <c r="E154" s="7">
        <v>1.9190611608000001</v>
      </c>
      <c r="F154" s="8">
        <v>191</v>
      </c>
      <c r="G154" s="8">
        <v>622</v>
      </c>
      <c r="H154" s="9">
        <f t="shared" si="0"/>
        <v>0.24703437480671361</v>
      </c>
      <c r="J154" s="4">
        <v>157</v>
      </c>
      <c r="K154" s="5" t="s">
        <v>170</v>
      </c>
      <c r="L154" s="10">
        <v>1.19</v>
      </c>
      <c r="N154" s="15" t="str">
        <f t="shared" si="34"/>
        <v>Up 7 places</v>
      </c>
      <c r="O154" s="16">
        <f t="shared" si="35"/>
        <v>0.72906116080000016</v>
      </c>
      <c r="P154" t="str">
        <f t="shared" si="3"/>
        <v>Up</v>
      </c>
      <c r="Q154" s="13">
        <f t="shared" si="11"/>
        <v>7</v>
      </c>
      <c r="R154" s="13">
        <f t="shared" ref="R154:R155" si="37">IF($J154=$B154,"–",$J154-$B154)</f>
        <v>7</v>
      </c>
      <c r="S154" t="str">
        <f t="shared" si="5"/>
        <v xml:space="preserve"> places</v>
      </c>
      <c r="U154" s="14"/>
      <c r="V154" s="14"/>
      <c r="W154" s="14"/>
    </row>
    <row r="155" spans="2:23" ht="15">
      <c r="B155" s="4">
        <v>151</v>
      </c>
      <c r="C155" s="5" t="s">
        <v>171</v>
      </c>
      <c r="D155" s="6" t="s">
        <v>55</v>
      </c>
      <c r="E155" s="7">
        <v>1.8954598475</v>
      </c>
      <c r="F155" s="8">
        <v>7030</v>
      </c>
      <c r="G155" s="8">
        <v>13130</v>
      </c>
      <c r="H155" s="9">
        <f t="shared" si="0"/>
        <v>0.2501103226741257</v>
      </c>
      <c r="J155" s="4">
        <v>172</v>
      </c>
      <c r="K155" s="5" t="s">
        <v>171</v>
      </c>
      <c r="L155" s="10">
        <v>0.91</v>
      </c>
      <c r="N155" s="15" t="str">
        <f t="shared" si="34"/>
        <v>Up 21 places</v>
      </c>
      <c r="O155" s="16">
        <f t="shared" si="35"/>
        <v>0.98545984749999993</v>
      </c>
      <c r="P155" t="str">
        <f t="shared" si="3"/>
        <v>Up</v>
      </c>
      <c r="Q155" s="13">
        <f t="shared" si="11"/>
        <v>21</v>
      </c>
      <c r="R155" s="13">
        <f t="shared" si="37"/>
        <v>21</v>
      </c>
      <c r="S155" t="str">
        <f t="shared" si="5"/>
        <v xml:space="preserve"> places</v>
      </c>
      <c r="U155" s="14"/>
      <c r="V155" s="14"/>
      <c r="W155" s="14"/>
    </row>
    <row r="156" spans="2:23" ht="15">
      <c r="B156" s="4">
        <v>152</v>
      </c>
      <c r="C156" s="5" t="s">
        <v>172</v>
      </c>
      <c r="D156" s="6" t="s">
        <v>37</v>
      </c>
      <c r="E156" s="7">
        <v>1.8568820784</v>
      </c>
      <c r="F156" s="8">
        <v>23108</v>
      </c>
      <c r="G156" s="8">
        <v>87535</v>
      </c>
      <c r="H156" s="9">
        <f t="shared" si="0"/>
        <v>0.25530650523729781</v>
      </c>
      <c r="J156" s="4">
        <v>95</v>
      </c>
      <c r="K156" s="5" t="s">
        <v>172</v>
      </c>
      <c r="L156" s="10">
        <v>3.15</v>
      </c>
      <c r="N156" s="18" t="str">
        <f t="shared" si="34"/>
        <v>Down 57 places</v>
      </c>
      <c r="O156" s="19">
        <f t="shared" si="35"/>
        <v>-1.2931179215999999</v>
      </c>
      <c r="P156" t="str">
        <f t="shared" si="3"/>
        <v>Down</v>
      </c>
      <c r="Q156" s="13">
        <f t="shared" si="11"/>
        <v>-57</v>
      </c>
      <c r="R156" s="20">
        <v>57</v>
      </c>
      <c r="S156" t="str">
        <f t="shared" si="5"/>
        <v xml:space="preserve"> places</v>
      </c>
      <c r="U156" s="14"/>
      <c r="V156" s="14"/>
      <c r="W156" s="14"/>
    </row>
    <row r="157" spans="2:23" ht="15">
      <c r="B157" s="4">
        <v>153</v>
      </c>
      <c r="C157" s="5" t="s">
        <v>173</v>
      </c>
      <c r="D157" s="6" t="s">
        <v>37</v>
      </c>
      <c r="E157" s="7">
        <v>1.7605385562</v>
      </c>
      <c r="F157" s="8">
        <v>1433</v>
      </c>
      <c r="G157" s="8">
        <v>2629</v>
      </c>
      <c r="H157" s="9">
        <f t="shared" si="0"/>
        <v>0.2692778709131653</v>
      </c>
      <c r="J157" s="4">
        <v>140</v>
      </c>
      <c r="K157" s="5" t="s">
        <v>173</v>
      </c>
      <c r="L157" s="10">
        <v>1.45</v>
      </c>
      <c r="N157" s="18" t="str">
        <f t="shared" si="34"/>
        <v>Down 13 places</v>
      </c>
      <c r="O157" s="19">
        <f t="shared" si="35"/>
        <v>0.31053855620000004</v>
      </c>
      <c r="P157" t="str">
        <f t="shared" si="3"/>
        <v>Down</v>
      </c>
      <c r="Q157" s="13">
        <f t="shared" si="11"/>
        <v>-13</v>
      </c>
      <c r="R157" s="20">
        <v>13</v>
      </c>
      <c r="S157" t="str">
        <f t="shared" si="5"/>
        <v xml:space="preserve"> places</v>
      </c>
      <c r="U157" s="14"/>
      <c r="V157" s="14"/>
      <c r="W157" s="14"/>
    </row>
    <row r="158" spans="2:23" ht="15">
      <c r="B158" s="4">
        <v>154</v>
      </c>
      <c r="C158" s="5" t="s">
        <v>174</v>
      </c>
      <c r="D158" s="6" t="s">
        <v>110</v>
      </c>
      <c r="E158" s="7">
        <v>1.7516763032</v>
      </c>
      <c r="F158" s="8">
        <v>4916</v>
      </c>
      <c r="G158" s="8">
        <v>8530</v>
      </c>
      <c r="H158" s="9">
        <f t="shared" si="0"/>
        <v>0.27064022799647708</v>
      </c>
      <c r="J158" s="4">
        <v>123</v>
      </c>
      <c r="K158" s="5" t="s">
        <v>174</v>
      </c>
      <c r="L158" s="17">
        <v>1.96</v>
      </c>
      <c r="N158" s="18" t="str">
        <f t="shared" si="34"/>
        <v>Down 31 places</v>
      </c>
      <c r="O158" s="19">
        <f t="shared" si="35"/>
        <v>-0.20832369679999996</v>
      </c>
      <c r="P158" t="str">
        <f t="shared" si="3"/>
        <v>Down</v>
      </c>
      <c r="Q158" s="13">
        <f t="shared" si="11"/>
        <v>-31</v>
      </c>
      <c r="R158" s="20">
        <v>31</v>
      </c>
      <c r="S158" t="str">
        <f t="shared" si="5"/>
        <v xml:space="preserve"> places</v>
      </c>
      <c r="U158" s="14"/>
      <c r="V158" s="14"/>
      <c r="W158" s="14"/>
    </row>
    <row r="159" spans="2:23" ht="15">
      <c r="B159" s="4">
        <v>155</v>
      </c>
      <c r="C159" s="5" t="s">
        <v>175</v>
      </c>
      <c r="D159" s="6" t="s">
        <v>55</v>
      </c>
      <c r="E159" s="7">
        <v>1.7264400555999999</v>
      </c>
      <c r="F159" s="8">
        <v>2473</v>
      </c>
      <c r="G159" s="8">
        <v>7099</v>
      </c>
      <c r="H159" s="9">
        <f t="shared" si="0"/>
        <v>0.27459631311051591</v>
      </c>
      <c r="J159" s="4">
        <v>179</v>
      </c>
      <c r="K159" s="5" t="s">
        <v>175</v>
      </c>
      <c r="L159" s="10">
        <v>0.75</v>
      </c>
      <c r="N159" s="15" t="str">
        <f t="shared" si="34"/>
        <v>Up 24 places</v>
      </c>
      <c r="O159" s="16">
        <f t="shared" si="35"/>
        <v>0.97644005559999991</v>
      </c>
      <c r="P159" t="str">
        <f t="shared" si="3"/>
        <v>Up</v>
      </c>
      <c r="Q159" s="13">
        <f t="shared" si="11"/>
        <v>24</v>
      </c>
      <c r="R159" s="13">
        <f>IF($J159=$B159,"–",$J159-$B159)</f>
        <v>24</v>
      </c>
      <c r="S159" t="str">
        <f t="shared" si="5"/>
        <v xml:space="preserve"> places</v>
      </c>
      <c r="U159" s="14"/>
      <c r="V159" s="14"/>
      <c r="W159" s="14"/>
    </row>
    <row r="160" spans="2:23" ht="15">
      <c r="B160" s="4">
        <v>156</v>
      </c>
      <c r="C160" s="5" t="s">
        <v>176</v>
      </c>
      <c r="D160" s="6" t="s">
        <v>37</v>
      </c>
      <c r="E160" s="7">
        <v>1.7163176972</v>
      </c>
      <c r="F160" s="8">
        <v>329</v>
      </c>
      <c r="G160" s="8">
        <v>1792</v>
      </c>
      <c r="H160" s="9">
        <f t="shared" si="0"/>
        <v>0.2762158048288369</v>
      </c>
      <c r="J160" s="4">
        <v>72</v>
      </c>
      <c r="K160" s="5" t="s">
        <v>176</v>
      </c>
      <c r="L160" s="10">
        <v>5.84</v>
      </c>
      <c r="N160" s="18" t="str">
        <f t="shared" si="34"/>
        <v>Down 84 places</v>
      </c>
      <c r="O160" s="19">
        <f t="shared" si="35"/>
        <v>-4.1236823027999998</v>
      </c>
      <c r="P160" t="str">
        <f t="shared" si="3"/>
        <v>Down</v>
      </c>
      <c r="Q160" s="13">
        <f t="shared" si="11"/>
        <v>-84</v>
      </c>
      <c r="R160" s="20">
        <v>84</v>
      </c>
      <c r="S160" t="str">
        <f t="shared" si="5"/>
        <v xml:space="preserve"> places</v>
      </c>
      <c r="U160" s="14"/>
      <c r="V160" s="14"/>
      <c r="W160" s="14"/>
    </row>
    <row r="161" spans="2:23" ht="15">
      <c r="B161" s="4">
        <v>157</v>
      </c>
      <c r="C161" s="5" t="s">
        <v>177</v>
      </c>
      <c r="D161" s="6" t="s">
        <v>37</v>
      </c>
      <c r="E161" s="7">
        <v>1.6978261604</v>
      </c>
      <c r="F161" s="8">
        <v>2503</v>
      </c>
      <c r="G161" s="8">
        <v>4307</v>
      </c>
      <c r="H161" s="9">
        <f t="shared" si="0"/>
        <v>0.2792241544696098</v>
      </c>
      <c r="J161" s="4">
        <v>155</v>
      </c>
      <c r="K161" s="5" t="s">
        <v>177</v>
      </c>
      <c r="L161" s="10">
        <v>1.22</v>
      </c>
      <c r="N161" s="18" t="str">
        <f t="shared" si="34"/>
        <v>Down 2 places</v>
      </c>
      <c r="O161" s="19">
        <f t="shared" si="35"/>
        <v>0.47782616040000003</v>
      </c>
      <c r="P161" t="str">
        <f t="shared" si="3"/>
        <v>Down</v>
      </c>
      <c r="Q161" s="13">
        <f t="shared" si="11"/>
        <v>-2</v>
      </c>
      <c r="R161" s="20">
        <v>2</v>
      </c>
      <c r="S161" t="str">
        <f t="shared" si="5"/>
        <v xml:space="preserve"> places</v>
      </c>
      <c r="U161" s="14"/>
      <c r="V161" s="14"/>
      <c r="W161" s="14"/>
    </row>
    <row r="162" spans="2:23" ht="15">
      <c r="B162" s="4">
        <v>158</v>
      </c>
      <c r="C162" s="5" t="s">
        <v>178</v>
      </c>
      <c r="D162" s="6" t="s">
        <v>37</v>
      </c>
      <c r="E162" s="7">
        <v>1.6073609929999999</v>
      </c>
      <c r="F162" s="8">
        <v>218</v>
      </c>
      <c r="G162" s="8">
        <v>370</v>
      </c>
      <c r="H162" s="9">
        <f t="shared" si="0"/>
        <v>0.29493939204612396</v>
      </c>
      <c r="J162" s="4">
        <v>115</v>
      </c>
      <c r="K162" s="5" t="s">
        <v>178</v>
      </c>
      <c r="L162" s="10">
        <v>2.12</v>
      </c>
      <c r="N162" s="18" t="str">
        <f t="shared" si="34"/>
        <v>Down 43 places</v>
      </c>
      <c r="O162" s="19">
        <f t="shared" si="35"/>
        <v>-0.5126390070000002</v>
      </c>
      <c r="P162" t="str">
        <f t="shared" si="3"/>
        <v>Down</v>
      </c>
      <c r="Q162" s="13">
        <f t="shared" si="11"/>
        <v>-43</v>
      </c>
      <c r="R162" s="20">
        <v>43</v>
      </c>
      <c r="S162" t="str">
        <f t="shared" si="5"/>
        <v xml:space="preserve"> places</v>
      </c>
      <c r="U162" s="14"/>
      <c r="V162" s="14"/>
      <c r="W162" s="14"/>
    </row>
    <row r="163" spans="2:23" ht="15">
      <c r="B163" s="4">
        <v>159</v>
      </c>
      <c r="C163" s="5" t="s">
        <v>179</v>
      </c>
      <c r="D163" s="6" t="s">
        <v>37</v>
      </c>
      <c r="E163" s="7">
        <v>1.6071767553</v>
      </c>
      <c r="F163" s="8">
        <v>160</v>
      </c>
      <c r="G163" s="8">
        <v>907</v>
      </c>
      <c r="H163" s="9">
        <f t="shared" si="0"/>
        <v>0.29497320223846946</v>
      </c>
      <c r="J163" s="4" t="s">
        <v>70</v>
      </c>
      <c r="K163" s="5" t="s">
        <v>179</v>
      </c>
      <c r="L163" s="21" t="s">
        <v>70</v>
      </c>
      <c r="N163" s="22" t="s">
        <v>71</v>
      </c>
      <c r="O163" s="23" t="s">
        <v>72</v>
      </c>
      <c r="P163" t="str">
        <f t="shared" si="3"/>
        <v>Up</v>
      </c>
      <c r="Q163" s="13" t="e">
        <f t="shared" si="11"/>
        <v>#VALUE!</v>
      </c>
      <c r="R163" s="13" t="e">
        <f t="shared" ref="R163:R164" si="38">IF($J163=$B163,"–",$J163-$B163)</f>
        <v>#VALUE!</v>
      </c>
      <c r="S163" t="e">
        <f t="shared" si="5"/>
        <v>#VALUE!</v>
      </c>
      <c r="U163" s="14"/>
      <c r="V163" s="14"/>
      <c r="W163" s="14"/>
    </row>
    <row r="164" spans="2:23" ht="15">
      <c r="B164" s="4">
        <v>160</v>
      </c>
      <c r="C164" s="5" t="s">
        <v>180</v>
      </c>
      <c r="D164" s="6" t="s">
        <v>110</v>
      </c>
      <c r="E164" s="7">
        <v>1.6024643953</v>
      </c>
      <c r="F164" s="8">
        <v>9857</v>
      </c>
      <c r="G164" s="8">
        <v>34381</v>
      </c>
      <c r="H164" s="9">
        <f t="shared" si="0"/>
        <v>0.29584062863706989</v>
      </c>
      <c r="J164" s="4">
        <v>163</v>
      </c>
      <c r="K164" s="5" t="s">
        <v>180</v>
      </c>
      <c r="L164" s="10">
        <v>1.07</v>
      </c>
      <c r="N164" s="15" t="str">
        <f t="shared" ref="N164:N169" si="39">IF(P164&lt;&gt;"No change",CONCATENATE(P164," ",R164,S164),"No change")</f>
        <v>Up 3 places</v>
      </c>
      <c r="O164" s="16">
        <f t="shared" ref="O164:O169" si="40">E164-L164</f>
        <v>0.53246439529999989</v>
      </c>
      <c r="P164" t="str">
        <f t="shared" si="3"/>
        <v>Up</v>
      </c>
      <c r="Q164" s="13">
        <f t="shared" si="11"/>
        <v>3</v>
      </c>
      <c r="R164" s="13">
        <f t="shared" si="38"/>
        <v>3</v>
      </c>
      <c r="S164" t="str">
        <f t="shared" si="5"/>
        <v xml:space="preserve"> places</v>
      </c>
      <c r="U164" s="14"/>
      <c r="V164" s="14"/>
      <c r="W164" s="14"/>
    </row>
    <row r="165" spans="2:23" ht="15">
      <c r="B165" s="4">
        <v>161</v>
      </c>
      <c r="C165" s="5" t="s">
        <v>181</v>
      </c>
      <c r="D165" s="6" t="s">
        <v>13</v>
      </c>
      <c r="E165" s="7">
        <v>1.5715886965000001</v>
      </c>
      <c r="F165" s="8">
        <v>1038</v>
      </c>
      <c r="G165" s="8">
        <v>1973</v>
      </c>
      <c r="H165" s="9">
        <f t="shared" si="0"/>
        <v>0.30165276393871926</v>
      </c>
      <c r="J165" s="4">
        <v>132</v>
      </c>
      <c r="K165" s="5" t="s">
        <v>181</v>
      </c>
      <c r="L165" s="21">
        <v>1.6</v>
      </c>
      <c r="N165" s="18" t="str">
        <f t="shared" si="39"/>
        <v>Down 29 places</v>
      </c>
      <c r="O165" s="19">
        <f t="shared" si="40"/>
        <v>-2.8411303499999985E-2</v>
      </c>
      <c r="P165" t="str">
        <f t="shared" si="3"/>
        <v>Down</v>
      </c>
      <c r="Q165" s="13">
        <f t="shared" si="11"/>
        <v>-29</v>
      </c>
      <c r="R165" s="20">
        <v>29</v>
      </c>
      <c r="S165" t="str">
        <f t="shared" si="5"/>
        <v xml:space="preserve"> places</v>
      </c>
      <c r="U165" s="14"/>
      <c r="V165" s="14"/>
      <c r="W165" s="14"/>
    </row>
    <row r="166" spans="2:23" ht="15">
      <c r="B166" s="4">
        <v>162</v>
      </c>
      <c r="C166" s="5" t="s">
        <v>182</v>
      </c>
      <c r="D166" s="6" t="s">
        <v>110</v>
      </c>
      <c r="E166" s="7">
        <v>1.5557749114999999</v>
      </c>
      <c r="F166" s="8">
        <v>287</v>
      </c>
      <c r="G166" s="8">
        <v>366</v>
      </c>
      <c r="H166" s="9">
        <f t="shared" si="0"/>
        <v>0.3047189349627677</v>
      </c>
      <c r="J166" s="4">
        <v>162</v>
      </c>
      <c r="K166" s="5" t="s">
        <v>182</v>
      </c>
      <c r="L166" s="10">
        <v>1.1000000000000001</v>
      </c>
      <c r="N166" s="11" t="str">
        <f t="shared" si="39"/>
        <v>No change</v>
      </c>
      <c r="O166" s="12">
        <f t="shared" si="40"/>
        <v>0.45577491149999982</v>
      </c>
      <c r="P166" t="str">
        <f t="shared" si="3"/>
        <v>No change</v>
      </c>
      <c r="Q166" s="13" t="str">
        <f t="shared" si="11"/>
        <v>–</v>
      </c>
      <c r="R166" s="13" t="str">
        <f t="shared" ref="R166:R171" si="41">IF($J166=$B166,"–",$J166-$B166)</f>
        <v>–</v>
      </c>
      <c r="S166" t="str">
        <f t="shared" si="5"/>
        <v xml:space="preserve"> places</v>
      </c>
      <c r="U166" s="14"/>
      <c r="V166" s="14"/>
      <c r="W166" s="14"/>
    </row>
    <row r="167" spans="2:23" ht="15">
      <c r="B167" s="4">
        <v>163</v>
      </c>
      <c r="C167" s="5" t="s">
        <v>183</v>
      </c>
      <c r="D167" s="6" t="s">
        <v>13</v>
      </c>
      <c r="E167" s="7">
        <v>1.5237602364</v>
      </c>
      <c r="F167" s="8">
        <v>4304</v>
      </c>
      <c r="G167" s="8">
        <v>10546</v>
      </c>
      <c r="H167" s="9">
        <f t="shared" si="0"/>
        <v>0.31112117428271413</v>
      </c>
      <c r="J167" s="4">
        <v>166</v>
      </c>
      <c r="K167" s="5" t="s">
        <v>183</v>
      </c>
      <c r="L167" s="10">
        <v>0.98</v>
      </c>
      <c r="N167" s="15" t="str">
        <f t="shared" si="39"/>
        <v>Up 3 places</v>
      </c>
      <c r="O167" s="16">
        <f t="shared" si="40"/>
        <v>0.54376023640000004</v>
      </c>
      <c r="P167" t="str">
        <f t="shared" si="3"/>
        <v>Up</v>
      </c>
      <c r="Q167" s="13">
        <f t="shared" si="11"/>
        <v>3</v>
      </c>
      <c r="R167" s="13">
        <f t="shared" si="41"/>
        <v>3</v>
      </c>
      <c r="S167" t="str">
        <f t="shared" si="5"/>
        <v xml:space="preserve"> places</v>
      </c>
      <c r="U167" s="14"/>
      <c r="V167" s="14"/>
      <c r="W167" s="14"/>
    </row>
    <row r="168" spans="2:23" ht="15">
      <c r="B168" s="4">
        <v>164</v>
      </c>
      <c r="C168" s="5" t="s">
        <v>184</v>
      </c>
      <c r="D168" s="6" t="s">
        <v>37</v>
      </c>
      <c r="E168" s="7">
        <v>1.5031053784999999</v>
      </c>
      <c r="F168" s="8">
        <v>483</v>
      </c>
      <c r="G168" s="8">
        <v>1303</v>
      </c>
      <c r="H168" s="9">
        <f t="shared" si="0"/>
        <v>0.31539643251570876</v>
      </c>
      <c r="J168" s="4">
        <v>164</v>
      </c>
      <c r="K168" s="5" t="s">
        <v>184</v>
      </c>
      <c r="L168" s="10">
        <v>1.07</v>
      </c>
      <c r="N168" s="11" t="str">
        <f t="shared" si="39"/>
        <v>No change</v>
      </c>
      <c r="O168" s="12">
        <f t="shared" si="40"/>
        <v>0.43310537849999986</v>
      </c>
      <c r="P168" t="str">
        <f t="shared" si="3"/>
        <v>No change</v>
      </c>
      <c r="Q168" s="13" t="str">
        <f t="shared" si="11"/>
        <v>–</v>
      </c>
      <c r="R168" s="13" t="str">
        <f t="shared" si="41"/>
        <v>–</v>
      </c>
      <c r="S168" t="str">
        <f t="shared" si="5"/>
        <v xml:space="preserve"> places</v>
      </c>
      <c r="U168" s="14"/>
      <c r="V168" s="14"/>
      <c r="W168" s="14"/>
    </row>
    <row r="169" spans="2:23" ht="15">
      <c r="B169" s="4">
        <v>165</v>
      </c>
      <c r="C169" s="5" t="s">
        <v>185</v>
      </c>
      <c r="D169" s="6" t="s">
        <v>37</v>
      </c>
      <c r="E169" s="7">
        <v>1.4915205519000001</v>
      </c>
      <c r="F169" s="8">
        <v>2982</v>
      </c>
      <c r="G169" s="8">
        <v>5709</v>
      </c>
      <c r="H169" s="9">
        <f t="shared" si="0"/>
        <v>0.3178461560386589</v>
      </c>
      <c r="J169" s="4">
        <v>165</v>
      </c>
      <c r="K169" s="5" t="s">
        <v>185</v>
      </c>
      <c r="L169" s="10">
        <v>1.05</v>
      </c>
      <c r="N169" s="11" t="str">
        <f t="shared" si="39"/>
        <v>No change</v>
      </c>
      <c r="O169" s="12">
        <f t="shared" si="40"/>
        <v>0.44152055190000006</v>
      </c>
      <c r="P169" t="str">
        <f t="shared" si="3"/>
        <v>No change</v>
      </c>
      <c r="Q169" s="13" t="str">
        <f t="shared" si="11"/>
        <v>–</v>
      </c>
      <c r="R169" s="13" t="str">
        <f t="shared" si="41"/>
        <v>–</v>
      </c>
      <c r="S169" t="str">
        <f t="shared" si="5"/>
        <v xml:space="preserve"> places</v>
      </c>
      <c r="U169" s="14"/>
      <c r="V169" s="14"/>
      <c r="W169" s="14"/>
    </row>
    <row r="170" spans="2:23" ht="15">
      <c r="B170" s="4">
        <v>166</v>
      </c>
      <c r="C170" s="5" t="s">
        <v>186</v>
      </c>
      <c r="D170" s="6" t="s">
        <v>37</v>
      </c>
      <c r="E170" s="7">
        <v>1.4514768071999999</v>
      </c>
      <c r="F170" s="8">
        <v>130</v>
      </c>
      <c r="G170" s="8">
        <v>188</v>
      </c>
      <c r="H170" s="9">
        <f t="shared" si="0"/>
        <v>0.32661498394080168</v>
      </c>
      <c r="J170" s="4" t="s">
        <v>70</v>
      </c>
      <c r="K170" s="5" t="s">
        <v>186</v>
      </c>
      <c r="L170" s="21" t="s">
        <v>70</v>
      </c>
      <c r="N170" s="22" t="s">
        <v>71</v>
      </c>
      <c r="O170" s="23" t="s">
        <v>72</v>
      </c>
      <c r="P170" t="str">
        <f t="shared" si="3"/>
        <v>Up</v>
      </c>
      <c r="Q170" s="13" t="e">
        <f t="shared" si="11"/>
        <v>#VALUE!</v>
      </c>
      <c r="R170" s="13" t="e">
        <f t="shared" si="41"/>
        <v>#VALUE!</v>
      </c>
      <c r="S170" t="e">
        <f t="shared" si="5"/>
        <v>#VALUE!</v>
      </c>
      <c r="U170" s="14"/>
      <c r="V170" s="14"/>
      <c r="W170" s="14"/>
    </row>
    <row r="171" spans="2:23" ht="15">
      <c r="B171" s="4">
        <v>167</v>
      </c>
      <c r="C171" s="5" t="s">
        <v>187</v>
      </c>
      <c r="D171" s="6" t="s">
        <v>110</v>
      </c>
      <c r="E171" s="7">
        <v>1.4233927104999999</v>
      </c>
      <c r="F171" s="8">
        <v>5157</v>
      </c>
      <c r="G171" s="8">
        <v>11604</v>
      </c>
      <c r="H171" s="9">
        <f t="shared" si="0"/>
        <v>0.33305922573366592</v>
      </c>
      <c r="J171" s="4">
        <v>174</v>
      </c>
      <c r="K171" s="5" t="s">
        <v>187</v>
      </c>
      <c r="L171" s="10">
        <v>0.89</v>
      </c>
      <c r="N171" s="15" t="str">
        <f t="shared" ref="N171:N177" si="42">IF(P171&lt;&gt;"No change",CONCATENATE(P171," ",R171,S171),"No change")</f>
        <v>Up 7 places</v>
      </c>
      <c r="O171" s="16">
        <f t="shared" ref="O171:O177" si="43">E171-L171</f>
        <v>0.53339271049999992</v>
      </c>
      <c r="P171" t="str">
        <f t="shared" si="3"/>
        <v>Up</v>
      </c>
      <c r="Q171" s="13">
        <f t="shared" si="11"/>
        <v>7</v>
      </c>
      <c r="R171" s="13">
        <f t="shared" si="41"/>
        <v>7</v>
      </c>
      <c r="S171" t="str">
        <f t="shared" si="5"/>
        <v xml:space="preserve"> places</v>
      </c>
      <c r="U171" s="14"/>
      <c r="V171" s="14"/>
      <c r="W171" s="14"/>
    </row>
    <row r="172" spans="2:23" ht="15">
      <c r="B172" s="4">
        <v>168</v>
      </c>
      <c r="C172" s="5" t="s">
        <v>188</v>
      </c>
      <c r="D172" s="6" t="s">
        <v>13</v>
      </c>
      <c r="E172" s="7">
        <v>1.4223387828</v>
      </c>
      <c r="F172" s="8">
        <v>1056</v>
      </c>
      <c r="G172" s="8">
        <v>2103</v>
      </c>
      <c r="H172" s="9">
        <f t="shared" si="0"/>
        <v>0.33330601668669768</v>
      </c>
      <c r="J172" s="4">
        <v>146</v>
      </c>
      <c r="K172" s="5" t="s">
        <v>188</v>
      </c>
      <c r="L172" s="10">
        <v>1.34</v>
      </c>
      <c r="N172" s="18" t="str">
        <f t="shared" si="42"/>
        <v>Down 22 places</v>
      </c>
      <c r="O172" s="19">
        <f t="shared" si="43"/>
        <v>8.2338782799999954E-2</v>
      </c>
      <c r="P172" t="str">
        <f t="shared" si="3"/>
        <v>Down</v>
      </c>
      <c r="Q172" s="13">
        <f t="shared" si="11"/>
        <v>-22</v>
      </c>
      <c r="R172" s="20">
        <v>22</v>
      </c>
      <c r="S172" t="str">
        <f t="shared" si="5"/>
        <v xml:space="preserve"> places</v>
      </c>
      <c r="U172" s="14"/>
      <c r="V172" s="14"/>
      <c r="W172" s="14"/>
    </row>
    <row r="173" spans="2:23" ht="15">
      <c r="B173" s="4">
        <v>169</v>
      </c>
      <c r="C173" s="5" t="s">
        <v>189</v>
      </c>
      <c r="D173" s="6" t="s">
        <v>37</v>
      </c>
      <c r="E173" s="7">
        <v>1.3963486490000001</v>
      </c>
      <c r="F173" s="8">
        <v>2113</v>
      </c>
      <c r="G173" s="8">
        <v>2936</v>
      </c>
      <c r="H173" s="9">
        <f t="shared" si="0"/>
        <v>0.33950981684522979</v>
      </c>
      <c r="J173" s="4">
        <v>158</v>
      </c>
      <c r="K173" s="5" t="s">
        <v>189</v>
      </c>
      <c r="L173" s="10">
        <v>1.17</v>
      </c>
      <c r="N173" s="18" t="str">
        <f t="shared" si="42"/>
        <v>Down 11 places</v>
      </c>
      <c r="O173" s="19">
        <f t="shared" si="43"/>
        <v>0.22634864900000018</v>
      </c>
      <c r="P173" t="str">
        <f t="shared" si="3"/>
        <v>Down</v>
      </c>
      <c r="Q173" s="13">
        <f t="shared" si="11"/>
        <v>-11</v>
      </c>
      <c r="R173" s="20">
        <v>11</v>
      </c>
      <c r="S173" t="str">
        <f t="shared" si="5"/>
        <v xml:space="preserve"> places</v>
      </c>
      <c r="U173" s="14"/>
      <c r="V173" s="14"/>
      <c r="W173" s="14"/>
    </row>
    <row r="174" spans="2:23" ht="15">
      <c r="B174" s="4">
        <v>170</v>
      </c>
      <c r="C174" s="5" t="s">
        <v>190</v>
      </c>
      <c r="D174" s="6" t="s">
        <v>110</v>
      </c>
      <c r="E174" s="7">
        <v>1.3323362184</v>
      </c>
      <c r="F174" s="8">
        <v>69328</v>
      </c>
      <c r="G174" s="8">
        <v>100109</v>
      </c>
      <c r="H174" s="9">
        <f t="shared" si="0"/>
        <v>0.35582165186756592</v>
      </c>
      <c r="J174" s="4">
        <v>156</v>
      </c>
      <c r="K174" s="5" t="s">
        <v>190</v>
      </c>
      <c r="L174" s="10">
        <v>1.22</v>
      </c>
      <c r="N174" s="18" t="str">
        <f t="shared" si="42"/>
        <v>Down 14 places</v>
      </c>
      <c r="O174" s="19">
        <f t="shared" si="43"/>
        <v>0.11233621840000008</v>
      </c>
      <c r="P174" t="str">
        <f t="shared" si="3"/>
        <v>Down</v>
      </c>
      <c r="Q174" s="13">
        <f t="shared" si="11"/>
        <v>-14</v>
      </c>
      <c r="R174" s="20">
        <v>14</v>
      </c>
      <c r="S174" t="str">
        <f t="shared" si="5"/>
        <v xml:space="preserve"> places</v>
      </c>
      <c r="U174" s="14"/>
      <c r="V174" s="14"/>
      <c r="W174" s="14"/>
    </row>
    <row r="175" spans="2:23" ht="15">
      <c r="B175" s="4">
        <v>171</v>
      </c>
      <c r="C175" s="5" t="s">
        <v>191</v>
      </c>
      <c r="D175" s="6" t="s">
        <v>13</v>
      </c>
      <c r="E175" s="7">
        <v>1.3158449084999999</v>
      </c>
      <c r="F175" s="8">
        <v>33041</v>
      </c>
      <c r="G175" s="8">
        <v>59198</v>
      </c>
      <c r="H175" s="9">
        <f t="shared" si="0"/>
        <v>0.36028111748708724</v>
      </c>
      <c r="J175" s="4">
        <v>171</v>
      </c>
      <c r="K175" s="5" t="s">
        <v>191</v>
      </c>
      <c r="L175" s="10">
        <v>0.91</v>
      </c>
      <c r="N175" s="11" t="str">
        <f t="shared" si="42"/>
        <v>No change</v>
      </c>
      <c r="O175" s="12">
        <f t="shared" si="43"/>
        <v>0.40584490849999988</v>
      </c>
      <c r="P175" t="str">
        <f t="shared" si="3"/>
        <v>No change</v>
      </c>
      <c r="Q175" s="13" t="str">
        <f t="shared" si="11"/>
        <v>–</v>
      </c>
      <c r="R175" s="13" t="str">
        <f>IF($J175=$B175,"–",$J175-$B175)</f>
        <v>–</v>
      </c>
      <c r="S175" t="str">
        <f t="shared" si="5"/>
        <v xml:space="preserve"> places</v>
      </c>
      <c r="U175" s="14"/>
      <c r="V175" s="14"/>
      <c r="W175" s="14"/>
    </row>
    <row r="176" spans="2:23" ht="15">
      <c r="B176" s="4">
        <v>172</v>
      </c>
      <c r="C176" s="5" t="s">
        <v>192</v>
      </c>
      <c r="D176" s="6" t="s">
        <v>37</v>
      </c>
      <c r="E176" s="7">
        <v>1.2930937846999999</v>
      </c>
      <c r="F176" s="8">
        <v>1497</v>
      </c>
      <c r="G176" s="8">
        <v>3022</v>
      </c>
      <c r="H176" s="9">
        <f t="shared" si="0"/>
        <v>0.36662002376266939</v>
      </c>
      <c r="J176" s="4">
        <v>167</v>
      </c>
      <c r="K176" s="5" t="s">
        <v>192</v>
      </c>
      <c r="L176" s="10">
        <v>0.97</v>
      </c>
      <c r="N176" s="18" t="str">
        <f t="shared" si="42"/>
        <v>Down 5 places</v>
      </c>
      <c r="O176" s="19">
        <f t="shared" si="43"/>
        <v>0.32309378469999994</v>
      </c>
      <c r="P176" t="str">
        <f t="shared" si="3"/>
        <v>Down</v>
      </c>
      <c r="Q176" s="13">
        <f t="shared" si="11"/>
        <v>-5</v>
      </c>
      <c r="R176" s="20">
        <v>5</v>
      </c>
      <c r="S176" t="str">
        <f t="shared" si="5"/>
        <v xml:space="preserve"> places</v>
      </c>
      <c r="U176" s="14"/>
      <c r="V176" s="14"/>
      <c r="W176" s="14"/>
    </row>
    <row r="177" spans="2:23" ht="15">
      <c r="B177" s="4">
        <v>173</v>
      </c>
      <c r="C177" s="5" t="s">
        <v>193</v>
      </c>
      <c r="D177" s="6" t="s">
        <v>37</v>
      </c>
      <c r="E177" s="7">
        <v>1.2735687188</v>
      </c>
      <c r="F177" s="8">
        <v>917</v>
      </c>
      <c r="G177" s="8">
        <v>1793</v>
      </c>
      <c r="H177" s="9">
        <f t="shared" si="0"/>
        <v>0.37224067070425759</v>
      </c>
      <c r="J177" s="4">
        <v>153</v>
      </c>
      <c r="K177" s="5" t="s">
        <v>193</v>
      </c>
      <c r="L177" s="21">
        <v>1.24</v>
      </c>
      <c r="N177" s="18" t="str">
        <f t="shared" si="42"/>
        <v>Down 20 places</v>
      </c>
      <c r="O177" s="19">
        <f t="shared" si="43"/>
        <v>3.3568718800000008E-2</v>
      </c>
      <c r="P177" t="str">
        <f t="shared" si="3"/>
        <v>Down</v>
      </c>
      <c r="Q177" s="13">
        <f t="shared" si="11"/>
        <v>-20</v>
      </c>
      <c r="R177" s="20">
        <v>20</v>
      </c>
      <c r="S177" t="str">
        <f t="shared" si="5"/>
        <v xml:space="preserve"> places</v>
      </c>
      <c r="U177" s="14"/>
      <c r="V177" s="14"/>
      <c r="W177" s="14"/>
    </row>
    <row r="178" spans="2:23" ht="15">
      <c r="B178" s="4">
        <v>174</v>
      </c>
      <c r="C178" s="5" t="s">
        <v>194</v>
      </c>
      <c r="D178" s="6" t="s">
        <v>37</v>
      </c>
      <c r="E178" s="7">
        <v>1.2558331196999999</v>
      </c>
      <c r="F178" s="8">
        <v>138</v>
      </c>
      <c r="G178" s="8">
        <v>207</v>
      </c>
      <c r="H178" s="9">
        <f t="shared" si="0"/>
        <v>0.377497667992164</v>
      </c>
      <c r="J178" s="4" t="s">
        <v>70</v>
      </c>
      <c r="K178" s="5" t="s">
        <v>194</v>
      </c>
      <c r="L178" s="21" t="s">
        <v>70</v>
      </c>
      <c r="N178" s="22" t="s">
        <v>71</v>
      </c>
      <c r="O178" s="23" t="s">
        <v>72</v>
      </c>
      <c r="P178" t="str">
        <f t="shared" si="3"/>
        <v>Up</v>
      </c>
      <c r="Q178" s="13" t="e">
        <f t="shared" si="11"/>
        <v>#VALUE!</v>
      </c>
      <c r="R178" s="13" t="e">
        <f>IF($J178=$B178,"–",$J178-$B178)</f>
        <v>#VALUE!</v>
      </c>
      <c r="S178" t="e">
        <f t="shared" si="5"/>
        <v>#VALUE!</v>
      </c>
      <c r="U178" s="14"/>
      <c r="V178" s="14"/>
      <c r="W178" s="14"/>
    </row>
    <row r="179" spans="2:23" ht="15">
      <c r="B179" s="4">
        <v>175</v>
      </c>
      <c r="C179" s="5" t="s">
        <v>195</v>
      </c>
      <c r="D179" s="6" t="s">
        <v>110</v>
      </c>
      <c r="E179" s="7">
        <v>1.2462755721000001</v>
      </c>
      <c r="F179" s="8">
        <v>58948</v>
      </c>
      <c r="G179" s="8">
        <v>100146</v>
      </c>
      <c r="H179" s="9">
        <f t="shared" si="0"/>
        <v>0.3803926552738649</v>
      </c>
      <c r="J179" s="4">
        <v>161</v>
      </c>
      <c r="K179" s="5" t="s">
        <v>195</v>
      </c>
      <c r="L179" s="10">
        <v>1.1100000000000001</v>
      </c>
      <c r="N179" s="18" t="str">
        <f t="shared" ref="N179:N185" si="44">IF(P179&lt;&gt;"No change",CONCATENATE(P179," ",R179,S179),"No change")</f>
        <v>Down 14 places</v>
      </c>
      <c r="O179" s="19">
        <f t="shared" ref="O179:O185" si="45">E179-L179</f>
        <v>0.13627557209999996</v>
      </c>
      <c r="P179" t="str">
        <f t="shared" si="3"/>
        <v>Down</v>
      </c>
      <c r="Q179" s="13">
        <f t="shared" si="11"/>
        <v>-14</v>
      </c>
      <c r="R179" s="20">
        <v>14</v>
      </c>
      <c r="S179" t="str">
        <f t="shared" si="5"/>
        <v xml:space="preserve"> places</v>
      </c>
      <c r="U179" s="14"/>
      <c r="V179" s="14"/>
      <c r="W179" s="14"/>
    </row>
    <row r="180" spans="2:23" ht="15">
      <c r="B180" s="4">
        <v>176</v>
      </c>
      <c r="C180" s="5" t="s">
        <v>196</v>
      </c>
      <c r="D180" s="6" t="s">
        <v>55</v>
      </c>
      <c r="E180" s="7">
        <v>1.2425859961000001</v>
      </c>
      <c r="F180" s="8">
        <v>16049</v>
      </c>
      <c r="G180" s="8">
        <v>34664</v>
      </c>
      <c r="H180" s="9">
        <f t="shared" si="0"/>
        <v>0.38152214459362205</v>
      </c>
      <c r="J180" s="4">
        <v>182</v>
      </c>
      <c r="K180" s="5" t="s">
        <v>196</v>
      </c>
      <c r="L180" s="10">
        <v>0.7</v>
      </c>
      <c r="N180" s="15" t="str">
        <f t="shared" si="44"/>
        <v>Up 6 places</v>
      </c>
      <c r="O180" s="16">
        <f t="shared" si="45"/>
        <v>0.54258599610000013</v>
      </c>
      <c r="P180" t="str">
        <f t="shared" si="3"/>
        <v>Up</v>
      </c>
      <c r="Q180" s="13">
        <f t="shared" si="11"/>
        <v>6</v>
      </c>
      <c r="R180" s="13">
        <f t="shared" ref="R180:R181" si="46">IF($J180=$B180,"–",$J180-$B180)</f>
        <v>6</v>
      </c>
      <c r="S180" t="str">
        <f t="shared" si="5"/>
        <v xml:space="preserve"> places</v>
      </c>
      <c r="U180" s="14"/>
      <c r="V180" s="14"/>
      <c r="W180" s="14"/>
    </row>
    <row r="181" spans="2:23" ht="15">
      <c r="B181" s="4">
        <v>177</v>
      </c>
      <c r="C181" s="5" t="s">
        <v>197</v>
      </c>
      <c r="D181" s="6" t="s">
        <v>37</v>
      </c>
      <c r="E181" s="7">
        <v>1.2327730394</v>
      </c>
      <c r="F181" s="8">
        <v>651</v>
      </c>
      <c r="G181" s="8">
        <v>1686</v>
      </c>
      <c r="H181" s="9">
        <f t="shared" si="0"/>
        <v>0.38455908664648403</v>
      </c>
      <c r="J181" s="4">
        <v>180</v>
      </c>
      <c r="K181" s="5" t="s">
        <v>197</v>
      </c>
      <c r="L181" s="10">
        <v>0.73</v>
      </c>
      <c r="N181" s="15" t="str">
        <f t="shared" si="44"/>
        <v>Up 3 places</v>
      </c>
      <c r="O181" s="16">
        <f t="shared" si="45"/>
        <v>0.50277303940000007</v>
      </c>
      <c r="P181" t="str">
        <f t="shared" si="3"/>
        <v>Up</v>
      </c>
      <c r="Q181" s="13">
        <f t="shared" si="11"/>
        <v>3</v>
      </c>
      <c r="R181" s="13">
        <f t="shared" si="46"/>
        <v>3</v>
      </c>
      <c r="S181" t="str">
        <f t="shared" si="5"/>
        <v xml:space="preserve"> places</v>
      </c>
      <c r="U181" s="14"/>
      <c r="V181" s="14"/>
      <c r="W181" s="14"/>
    </row>
    <row r="182" spans="2:23" ht="15">
      <c r="B182" s="4">
        <v>178</v>
      </c>
      <c r="C182" s="5" t="s">
        <v>198</v>
      </c>
      <c r="D182" s="6" t="s">
        <v>110</v>
      </c>
      <c r="E182" s="7">
        <v>1.2082750757</v>
      </c>
      <c r="F182" s="8">
        <v>25201</v>
      </c>
      <c r="G182" s="8">
        <v>69389</v>
      </c>
      <c r="H182" s="9">
        <f t="shared" si="0"/>
        <v>0.39235608149859813</v>
      </c>
      <c r="J182" s="4">
        <v>131</v>
      </c>
      <c r="K182" s="5" t="s">
        <v>198</v>
      </c>
      <c r="L182" s="10">
        <v>1.6</v>
      </c>
      <c r="N182" s="18" t="str">
        <f t="shared" si="44"/>
        <v>Down 47 places</v>
      </c>
      <c r="O182" s="19">
        <f t="shared" si="45"/>
        <v>-0.39172492430000005</v>
      </c>
      <c r="P182" t="str">
        <f t="shared" si="3"/>
        <v>Down</v>
      </c>
      <c r="Q182" s="13">
        <f t="shared" si="11"/>
        <v>-47</v>
      </c>
      <c r="R182" s="20">
        <v>47</v>
      </c>
      <c r="S182" t="str">
        <f t="shared" si="5"/>
        <v xml:space="preserve"> places</v>
      </c>
      <c r="U182" s="14"/>
      <c r="V182" s="14"/>
      <c r="W182" s="14"/>
    </row>
    <row r="183" spans="2:23" ht="15">
      <c r="B183" s="4">
        <v>179</v>
      </c>
      <c r="C183" s="5" t="s">
        <v>199</v>
      </c>
      <c r="D183" s="6" t="s">
        <v>37</v>
      </c>
      <c r="E183" s="7">
        <v>1.1675613148999999</v>
      </c>
      <c r="F183" s="8">
        <v>277</v>
      </c>
      <c r="G183" s="8">
        <v>403</v>
      </c>
      <c r="H183" s="9">
        <f t="shared" si="0"/>
        <v>0.40603783974692409</v>
      </c>
      <c r="J183" s="4">
        <v>170</v>
      </c>
      <c r="K183" s="5" t="s">
        <v>199</v>
      </c>
      <c r="L183" s="10">
        <v>0.92</v>
      </c>
      <c r="N183" s="18" t="str">
        <f t="shared" si="44"/>
        <v>Down 9 places</v>
      </c>
      <c r="O183" s="19">
        <f t="shared" si="45"/>
        <v>0.24756131489999988</v>
      </c>
      <c r="P183" t="str">
        <f t="shared" si="3"/>
        <v>Down</v>
      </c>
      <c r="Q183" s="13">
        <f t="shared" si="11"/>
        <v>-9</v>
      </c>
      <c r="R183" s="20">
        <v>9</v>
      </c>
      <c r="S183" t="str">
        <f t="shared" si="5"/>
        <v xml:space="preserve"> places</v>
      </c>
      <c r="U183" s="14"/>
      <c r="V183" s="14"/>
      <c r="W183" s="14"/>
    </row>
    <row r="184" spans="2:23" ht="15">
      <c r="B184" s="4">
        <v>180</v>
      </c>
      <c r="C184" s="5" t="s">
        <v>200</v>
      </c>
      <c r="D184" s="6" t="s">
        <v>13</v>
      </c>
      <c r="E184" s="7">
        <v>1.1487677232</v>
      </c>
      <c r="F184" s="8">
        <v>1302</v>
      </c>
      <c r="G184" s="8">
        <v>4763</v>
      </c>
      <c r="H184" s="9">
        <f t="shared" si="0"/>
        <v>0.41268053105940022</v>
      </c>
      <c r="J184" s="4">
        <v>150</v>
      </c>
      <c r="K184" s="5" t="s">
        <v>200</v>
      </c>
      <c r="L184" s="10">
        <v>1.27</v>
      </c>
      <c r="N184" s="18" t="str">
        <f t="shared" si="44"/>
        <v>Down 30 places</v>
      </c>
      <c r="O184" s="19">
        <f t="shared" si="45"/>
        <v>-0.12123227680000004</v>
      </c>
      <c r="P184" t="str">
        <f t="shared" si="3"/>
        <v>Down</v>
      </c>
      <c r="Q184" s="13">
        <f t="shared" si="11"/>
        <v>-30</v>
      </c>
      <c r="R184" s="20">
        <v>30</v>
      </c>
      <c r="S184" t="str">
        <f t="shared" si="5"/>
        <v xml:space="preserve"> places</v>
      </c>
      <c r="U184" s="14"/>
      <c r="V184" s="14"/>
      <c r="W184" s="14"/>
    </row>
    <row r="185" spans="2:23" ht="15">
      <c r="B185" s="4">
        <v>181</v>
      </c>
      <c r="C185" s="5" t="s">
        <v>201</v>
      </c>
      <c r="D185" s="6" t="s">
        <v>37</v>
      </c>
      <c r="E185" s="7">
        <v>1.1290089364</v>
      </c>
      <c r="F185" s="8">
        <v>768</v>
      </c>
      <c r="G185" s="8">
        <v>1221</v>
      </c>
      <c r="H185" s="9">
        <f t="shared" si="0"/>
        <v>0.41990285354669055</v>
      </c>
      <c r="J185" s="4">
        <v>188</v>
      </c>
      <c r="K185" s="5" t="s">
        <v>201</v>
      </c>
      <c r="L185" s="21">
        <v>0.41</v>
      </c>
      <c r="N185" s="15" t="str">
        <f t="shared" si="44"/>
        <v>Up 7 places</v>
      </c>
      <c r="O185" s="16">
        <f t="shared" si="45"/>
        <v>0.71900893640000008</v>
      </c>
      <c r="P185" t="str">
        <f t="shared" si="3"/>
        <v>Up</v>
      </c>
      <c r="Q185" s="13">
        <f t="shared" si="11"/>
        <v>7</v>
      </c>
      <c r="R185" s="13">
        <f t="shared" ref="R185:R186" si="47">IF($J185=$B185,"–",$J185-$B185)</f>
        <v>7</v>
      </c>
      <c r="S185" t="str">
        <f t="shared" si="5"/>
        <v xml:space="preserve"> places</v>
      </c>
      <c r="U185" s="14"/>
      <c r="V185" s="14"/>
      <c r="W185" s="14"/>
    </row>
    <row r="186" spans="2:23" ht="15">
      <c r="B186" s="4">
        <v>182</v>
      </c>
      <c r="C186" s="5" t="s">
        <v>202</v>
      </c>
      <c r="D186" s="6" t="s">
        <v>37</v>
      </c>
      <c r="E186" s="7">
        <v>1.1275605587999999</v>
      </c>
      <c r="F186" s="8">
        <v>369</v>
      </c>
      <c r="G186" s="8">
        <v>547</v>
      </c>
      <c r="H186" s="9">
        <f t="shared" si="0"/>
        <v>0.42044222846762641</v>
      </c>
      <c r="J186" s="4" t="s">
        <v>70</v>
      </c>
      <c r="K186" s="5" t="s">
        <v>202</v>
      </c>
      <c r="L186" s="21" t="s">
        <v>70</v>
      </c>
      <c r="N186" s="22" t="s">
        <v>71</v>
      </c>
      <c r="O186" s="23" t="s">
        <v>72</v>
      </c>
      <c r="P186" t="str">
        <f t="shared" si="3"/>
        <v>Up</v>
      </c>
      <c r="Q186" s="13" t="e">
        <f t="shared" si="11"/>
        <v>#VALUE!</v>
      </c>
      <c r="R186" s="13" t="e">
        <f t="shared" si="47"/>
        <v>#VALUE!</v>
      </c>
      <c r="S186" t="e">
        <f t="shared" si="5"/>
        <v>#VALUE!</v>
      </c>
      <c r="U186" s="14"/>
      <c r="V186" s="14"/>
      <c r="W186" s="14"/>
    </row>
    <row r="187" spans="2:23" ht="15">
      <c r="B187" s="4">
        <v>183</v>
      </c>
      <c r="C187" s="5" t="s">
        <v>203</v>
      </c>
      <c r="D187" s="6" t="s">
        <v>37</v>
      </c>
      <c r="E187" s="7">
        <v>1.1257358233000001</v>
      </c>
      <c r="F187" s="8">
        <v>1829</v>
      </c>
      <c r="G187" s="8">
        <v>5044</v>
      </c>
      <c r="H187" s="9">
        <f t="shared" si="0"/>
        <v>0.42112373459375729</v>
      </c>
      <c r="J187" s="4">
        <v>147</v>
      </c>
      <c r="K187" s="5" t="s">
        <v>203</v>
      </c>
      <c r="L187" s="10">
        <v>1.34</v>
      </c>
      <c r="N187" s="18" t="str">
        <f t="shared" ref="N187:N188" si="48">IF(P187&lt;&gt;"No change",CONCATENATE(P187," ",R187,S187),"No change")</f>
        <v>Down 36 places</v>
      </c>
      <c r="O187" s="19">
        <f t="shared" ref="O187:O188" si="49">E187-L187</f>
        <v>-0.21426417669999998</v>
      </c>
      <c r="P187" t="str">
        <f t="shared" si="3"/>
        <v>Down</v>
      </c>
      <c r="Q187" s="13">
        <f t="shared" si="11"/>
        <v>-36</v>
      </c>
      <c r="R187" s="20">
        <v>36</v>
      </c>
      <c r="S187" t="str">
        <f t="shared" si="5"/>
        <v xml:space="preserve"> places</v>
      </c>
      <c r="U187" s="14"/>
      <c r="V187" s="14"/>
      <c r="W187" s="14"/>
    </row>
    <row r="188" spans="2:23" ht="15">
      <c r="B188" s="4">
        <v>184</v>
      </c>
      <c r="C188" s="5" t="s">
        <v>204</v>
      </c>
      <c r="D188" s="6" t="s">
        <v>13</v>
      </c>
      <c r="E188" s="7">
        <v>1.0246279062999999</v>
      </c>
      <c r="F188" s="8">
        <v>6450</v>
      </c>
      <c r="G188" s="8">
        <v>19138</v>
      </c>
      <c r="H188" s="9">
        <f t="shared" si="0"/>
        <v>0.46267925278942224</v>
      </c>
      <c r="J188" s="4">
        <v>178</v>
      </c>
      <c r="K188" s="5" t="s">
        <v>204</v>
      </c>
      <c r="L188" s="10">
        <v>0.76</v>
      </c>
      <c r="N188" s="18" t="str">
        <f t="shared" si="48"/>
        <v>Down 6 places</v>
      </c>
      <c r="O188" s="19">
        <f t="shared" si="49"/>
        <v>0.26462790629999988</v>
      </c>
      <c r="P188" t="str">
        <f t="shared" si="3"/>
        <v>Down</v>
      </c>
      <c r="Q188" s="13">
        <f t="shared" si="11"/>
        <v>-6</v>
      </c>
      <c r="R188" s="20">
        <v>6</v>
      </c>
      <c r="S188" t="str">
        <f t="shared" si="5"/>
        <v xml:space="preserve"> places</v>
      </c>
      <c r="U188" s="14"/>
      <c r="V188" s="14"/>
      <c r="W188" s="14"/>
    </row>
    <row r="189" spans="2:23" ht="15">
      <c r="B189" s="4">
        <v>185</v>
      </c>
      <c r="C189" s="5" t="s">
        <v>205</v>
      </c>
      <c r="D189" s="6" t="s">
        <v>37</v>
      </c>
      <c r="E189" s="7">
        <v>0.97353536139999997</v>
      </c>
      <c r="F189" s="8">
        <v>102</v>
      </c>
      <c r="G189" s="8">
        <v>176</v>
      </c>
      <c r="H189" s="9">
        <f t="shared" si="0"/>
        <v>0.48696132967612826</v>
      </c>
      <c r="J189" s="4" t="s">
        <v>70</v>
      </c>
      <c r="K189" s="5" t="s">
        <v>205</v>
      </c>
      <c r="L189" s="21" t="s">
        <v>70</v>
      </c>
      <c r="N189" s="22" t="s">
        <v>71</v>
      </c>
      <c r="O189" s="23" t="s">
        <v>72</v>
      </c>
      <c r="P189" t="str">
        <f t="shared" si="3"/>
        <v>Up</v>
      </c>
      <c r="Q189" s="13" t="e">
        <f t="shared" si="11"/>
        <v>#VALUE!</v>
      </c>
      <c r="R189" s="13" t="e">
        <f>IF($J189=$B189,"–",$J189-$B189)</f>
        <v>#VALUE!</v>
      </c>
      <c r="S189" t="e">
        <f t="shared" si="5"/>
        <v>#VALUE!</v>
      </c>
      <c r="U189" s="14"/>
      <c r="V189" s="14"/>
      <c r="W189" s="14"/>
    </row>
    <row r="190" spans="2:23" ht="15">
      <c r="B190" s="4">
        <v>186</v>
      </c>
      <c r="C190" s="5" t="s">
        <v>206</v>
      </c>
      <c r="D190" s="6" t="s">
        <v>13</v>
      </c>
      <c r="E190" s="7">
        <v>0.95214287409999998</v>
      </c>
      <c r="F190" s="8">
        <v>122</v>
      </c>
      <c r="G190" s="8">
        <v>2423</v>
      </c>
      <c r="H190" s="9">
        <f t="shared" si="0"/>
        <v>0.49790224447374681</v>
      </c>
      <c r="J190" s="4">
        <v>184</v>
      </c>
      <c r="K190" s="5" t="s">
        <v>206</v>
      </c>
      <c r="L190" s="10">
        <v>0.63</v>
      </c>
      <c r="N190" s="18" t="str">
        <f t="shared" ref="N190:N196" si="50">IF(P190&lt;&gt;"No change",CONCATENATE(P190," ",R190,S190),"No change")</f>
        <v>Down 2 places</v>
      </c>
      <c r="O190" s="19">
        <f t="shared" ref="O190:O196" si="51">E190-L190</f>
        <v>0.32214287409999998</v>
      </c>
      <c r="P190" t="str">
        <f t="shared" si="3"/>
        <v>Down</v>
      </c>
      <c r="Q190" s="13">
        <f t="shared" si="11"/>
        <v>-2</v>
      </c>
      <c r="R190" s="20">
        <v>2</v>
      </c>
      <c r="S190" t="str">
        <f t="shared" si="5"/>
        <v xml:space="preserve"> places</v>
      </c>
      <c r="U190" s="14"/>
      <c r="V190" s="14"/>
      <c r="W190" s="14"/>
    </row>
    <row r="191" spans="2:23" ht="15">
      <c r="B191" s="4">
        <v>187</v>
      </c>
      <c r="C191" s="5" t="s">
        <v>207</v>
      </c>
      <c r="D191" s="6" t="s">
        <v>37</v>
      </c>
      <c r="E191" s="7">
        <v>0.94609844860000003</v>
      </c>
      <c r="F191" s="8">
        <v>576</v>
      </c>
      <c r="G191" s="8">
        <v>1643</v>
      </c>
      <c r="H191" s="9">
        <f t="shared" si="0"/>
        <v>0.50108323798183008</v>
      </c>
      <c r="J191" s="4">
        <v>176</v>
      </c>
      <c r="K191" s="5" t="s">
        <v>207</v>
      </c>
      <c r="L191" s="10">
        <v>0.84</v>
      </c>
      <c r="N191" s="18" t="str">
        <f t="shared" si="50"/>
        <v>Down 11 places</v>
      </c>
      <c r="O191" s="19">
        <f t="shared" si="51"/>
        <v>0.10609844860000006</v>
      </c>
      <c r="P191" t="str">
        <f t="shared" si="3"/>
        <v>Down</v>
      </c>
      <c r="Q191" s="13">
        <f t="shared" si="11"/>
        <v>-11</v>
      </c>
      <c r="R191" s="20">
        <v>11</v>
      </c>
      <c r="S191" t="str">
        <f t="shared" si="5"/>
        <v xml:space="preserve"> places</v>
      </c>
      <c r="U191" s="14"/>
      <c r="V191" s="14"/>
      <c r="W191" s="14"/>
    </row>
    <row r="192" spans="2:23" ht="15">
      <c r="B192" s="4">
        <v>188</v>
      </c>
      <c r="C192" s="5" t="s">
        <v>208</v>
      </c>
      <c r="D192" s="6" t="s">
        <v>13</v>
      </c>
      <c r="E192" s="7">
        <v>0.94363147719999996</v>
      </c>
      <c r="F192" s="8">
        <v>677</v>
      </c>
      <c r="G192" s="8">
        <v>1945</v>
      </c>
      <c r="H192" s="9">
        <f t="shared" si="0"/>
        <v>0.50239323881053144</v>
      </c>
      <c r="J192" s="4">
        <v>177</v>
      </c>
      <c r="K192" s="5" t="s">
        <v>208</v>
      </c>
      <c r="L192" s="10">
        <v>0.83</v>
      </c>
      <c r="N192" s="18" t="str">
        <f t="shared" si="50"/>
        <v>Down 11 places</v>
      </c>
      <c r="O192" s="19">
        <f t="shared" si="51"/>
        <v>0.1136314772</v>
      </c>
      <c r="P192" t="str">
        <f t="shared" si="3"/>
        <v>Down</v>
      </c>
      <c r="Q192" s="13">
        <f t="shared" si="11"/>
        <v>-11</v>
      </c>
      <c r="R192" s="20">
        <v>11</v>
      </c>
      <c r="S192" t="str">
        <f t="shared" si="5"/>
        <v xml:space="preserve"> places</v>
      </c>
      <c r="U192" s="14"/>
      <c r="V192" s="14"/>
      <c r="W192" s="14"/>
    </row>
    <row r="193" spans="2:23" ht="15">
      <c r="B193" s="4">
        <v>189</v>
      </c>
      <c r="C193" s="5" t="s">
        <v>209</v>
      </c>
      <c r="D193" s="6" t="s">
        <v>110</v>
      </c>
      <c r="E193" s="7">
        <v>0.92349426830000003</v>
      </c>
      <c r="F193" s="8">
        <v>558</v>
      </c>
      <c r="G193" s="8">
        <v>1063</v>
      </c>
      <c r="H193" s="9">
        <f t="shared" si="0"/>
        <v>0.51334814989893318</v>
      </c>
      <c r="J193" s="4">
        <v>151</v>
      </c>
      <c r="K193" s="5" t="s">
        <v>209</v>
      </c>
      <c r="L193" s="10">
        <v>1.25</v>
      </c>
      <c r="N193" s="18" t="str">
        <f t="shared" si="50"/>
        <v>Down 38 places</v>
      </c>
      <c r="O193" s="19">
        <f t="shared" si="51"/>
        <v>-0.32650573169999997</v>
      </c>
      <c r="P193" t="str">
        <f t="shared" si="3"/>
        <v>Down</v>
      </c>
      <c r="Q193" s="13">
        <f t="shared" si="11"/>
        <v>-38</v>
      </c>
      <c r="R193" s="20">
        <v>38</v>
      </c>
      <c r="S193" t="str">
        <f t="shared" si="5"/>
        <v xml:space="preserve"> places</v>
      </c>
      <c r="U193" s="14"/>
      <c r="V193" s="14"/>
      <c r="W193" s="14"/>
    </row>
    <row r="194" spans="2:23" ht="15">
      <c r="B194" s="4">
        <v>190</v>
      </c>
      <c r="C194" s="5" t="s">
        <v>210</v>
      </c>
      <c r="D194" s="6" t="s">
        <v>37</v>
      </c>
      <c r="E194" s="7">
        <v>0.86163476400000005</v>
      </c>
      <c r="F194" s="8">
        <v>547</v>
      </c>
      <c r="G194" s="8">
        <v>2677</v>
      </c>
      <c r="H194" s="9">
        <f t="shared" si="0"/>
        <v>0.55020304876426041</v>
      </c>
      <c r="J194" s="4">
        <v>181</v>
      </c>
      <c r="K194" s="5" t="s">
        <v>210</v>
      </c>
      <c r="L194" s="10">
        <v>0.72</v>
      </c>
      <c r="N194" s="18" t="str">
        <f t="shared" si="50"/>
        <v>Down 9 places</v>
      </c>
      <c r="O194" s="19">
        <f t="shared" si="51"/>
        <v>0.14163476400000008</v>
      </c>
      <c r="P194" t="str">
        <f t="shared" si="3"/>
        <v>Down</v>
      </c>
      <c r="Q194" s="13">
        <f t="shared" si="11"/>
        <v>-9</v>
      </c>
      <c r="R194" s="20">
        <v>9</v>
      </c>
      <c r="S194" t="str">
        <f t="shared" si="5"/>
        <v xml:space="preserve"> places</v>
      </c>
      <c r="U194" s="14"/>
      <c r="V194" s="14"/>
      <c r="W194" s="14"/>
    </row>
    <row r="195" spans="2:23" ht="15">
      <c r="B195" s="4">
        <v>191</v>
      </c>
      <c r="C195" s="5" t="s">
        <v>211</v>
      </c>
      <c r="D195" s="6" t="s">
        <v>37</v>
      </c>
      <c r="E195" s="7">
        <v>0.8524313617</v>
      </c>
      <c r="F195" s="8">
        <v>219</v>
      </c>
      <c r="G195" s="8">
        <v>747</v>
      </c>
      <c r="H195" s="9">
        <f t="shared" si="0"/>
        <v>0.55614339801932</v>
      </c>
      <c r="J195" s="4">
        <v>186</v>
      </c>
      <c r="K195" s="5" t="s">
        <v>211</v>
      </c>
      <c r="L195" s="10">
        <v>0.55000000000000004</v>
      </c>
      <c r="N195" s="18" t="str">
        <f t="shared" si="50"/>
        <v>Down 5 places</v>
      </c>
      <c r="O195" s="19">
        <f t="shared" si="51"/>
        <v>0.30243136169999996</v>
      </c>
      <c r="P195" t="str">
        <f t="shared" si="3"/>
        <v>Down</v>
      </c>
      <c r="Q195" s="13">
        <f t="shared" si="11"/>
        <v>-5</v>
      </c>
      <c r="R195" s="20">
        <v>5</v>
      </c>
      <c r="S195" t="str">
        <f t="shared" si="5"/>
        <v xml:space="preserve"> places</v>
      </c>
      <c r="U195" s="14"/>
      <c r="V195" s="14"/>
      <c r="W195" s="14"/>
    </row>
    <row r="196" spans="2:23" ht="15">
      <c r="B196" s="4">
        <v>192</v>
      </c>
      <c r="C196" s="5" t="s">
        <v>212</v>
      </c>
      <c r="D196" s="6" t="s">
        <v>37</v>
      </c>
      <c r="E196" s="7">
        <v>0.83684996479999996</v>
      </c>
      <c r="F196" s="8">
        <v>593</v>
      </c>
      <c r="G196" s="8">
        <v>1339</v>
      </c>
      <c r="H196" s="9">
        <f t="shared" si="0"/>
        <v>0.5664982900338339</v>
      </c>
      <c r="J196" s="4">
        <v>187</v>
      </c>
      <c r="K196" s="5" t="s">
        <v>212</v>
      </c>
      <c r="L196" s="10">
        <v>0.49</v>
      </c>
      <c r="N196" s="18" t="str">
        <f t="shared" si="50"/>
        <v>Down 5 places</v>
      </c>
      <c r="O196" s="19">
        <f t="shared" si="51"/>
        <v>0.34684996479999997</v>
      </c>
      <c r="P196" t="str">
        <f t="shared" si="3"/>
        <v>Down</v>
      </c>
      <c r="Q196" s="13">
        <f t="shared" si="11"/>
        <v>-5</v>
      </c>
      <c r="R196" s="20">
        <v>5</v>
      </c>
      <c r="S196" t="str">
        <f t="shared" si="5"/>
        <v xml:space="preserve"> places</v>
      </c>
      <c r="U196" s="14"/>
      <c r="V196" s="14"/>
      <c r="W196" s="14"/>
    </row>
    <row r="197" spans="2:23" ht="15">
      <c r="B197" s="4">
        <v>193</v>
      </c>
      <c r="C197" s="5" t="s">
        <v>213</v>
      </c>
      <c r="D197" s="6" t="s">
        <v>37</v>
      </c>
      <c r="E197" s="7">
        <v>0.82860991029999997</v>
      </c>
      <c r="F197" s="8">
        <v>297</v>
      </c>
      <c r="G197" s="8">
        <v>828</v>
      </c>
      <c r="H197" s="9">
        <f t="shared" si="0"/>
        <v>0.57213179347859178</v>
      </c>
      <c r="J197" s="4" t="s">
        <v>70</v>
      </c>
      <c r="K197" s="5" t="s">
        <v>213</v>
      </c>
      <c r="L197" s="21" t="s">
        <v>70</v>
      </c>
      <c r="N197" s="22" t="s">
        <v>71</v>
      </c>
      <c r="O197" s="23" t="s">
        <v>72</v>
      </c>
      <c r="P197" t="str">
        <f t="shared" si="3"/>
        <v>Up</v>
      </c>
      <c r="Q197" s="13" t="e">
        <f t="shared" si="11"/>
        <v>#VALUE!</v>
      </c>
      <c r="R197" s="13" t="e">
        <f>IF($J197=$B197,"–",$J197-$B197)</f>
        <v>#VALUE!</v>
      </c>
      <c r="S197" t="e">
        <f t="shared" si="5"/>
        <v>#VALUE!</v>
      </c>
      <c r="U197" s="14"/>
      <c r="V197" s="14"/>
      <c r="W197" s="14"/>
    </row>
    <row r="198" spans="2:23" ht="15">
      <c r="B198" s="4">
        <v>194</v>
      </c>
      <c r="C198" s="5" t="s">
        <v>214</v>
      </c>
      <c r="D198" s="6" t="s">
        <v>110</v>
      </c>
      <c r="E198" s="7">
        <v>0.80814549339999997</v>
      </c>
      <c r="F198" s="8">
        <v>1321</v>
      </c>
      <c r="G198" s="8">
        <v>1847</v>
      </c>
      <c r="H198" s="9">
        <f t="shared" si="0"/>
        <v>0.58661970888381376</v>
      </c>
      <c r="J198" s="4">
        <v>183</v>
      </c>
      <c r="K198" s="5" t="s">
        <v>214</v>
      </c>
      <c r="L198" s="10">
        <v>0.68</v>
      </c>
      <c r="N198" s="18" t="str">
        <f t="shared" ref="N198:N202" si="52">IF(P198&lt;&gt;"No change",CONCATENATE(P198," ",R198,S198),"No change")</f>
        <v>Down 11 places</v>
      </c>
      <c r="O198" s="19">
        <f t="shared" ref="O198:O202" si="53">E198-L198</f>
        <v>0.12814549339999992</v>
      </c>
      <c r="P198" t="str">
        <f t="shared" si="3"/>
        <v>Down</v>
      </c>
      <c r="Q198" s="13">
        <f t="shared" si="11"/>
        <v>-11</v>
      </c>
      <c r="R198" s="20">
        <v>11</v>
      </c>
      <c r="S198" t="str">
        <f t="shared" si="5"/>
        <v xml:space="preserve"> places</v>
      </c>
      <c r="U198" s="14"/>
      <c r="V198" s="14"/>
      <c r="W198" s="14"/>
    </row>
    <row r="199" spans="2:23" ht="15">
      <c r="B199" s="4">
        <v>195</v>
      </c>
      <c r="C199" s="5" t="s">
        <v>215</v>
      </c>
      <c r="D199" s="6" t="s">
        <v>110</v>
      </c>
      <c r="E199" s="7">
        <v>0.70063785730000006</v>
      </c>
      <c r="F199" s="8">
        <v>819</v>
      </c>
      <c r="G199" s="8">
        <v>1242</v>
      </c>
      <c r="H199" s="9">
        <f t="shared" si="0"/>
        <v>0.67663211334451823</v>
      </c>
      <c r="J199" s="4">
        <v>135</v>
      </c>
      <c r="K199" s="5" t="s">
        <v>215</v>
      </c>
      <c r="L199" s="10">
        <v>1.54</v>
      </c>
      <c r="N199" s="18" t="str">
        <f t="shared" si="52"/>
        <v>Down 80 places</v>
      </c>
      <c r="O199" s="19">
        <f t="shared" si="53"/>
        <v>-0.83936214269999998</v>
      </c>
      <c r="P199" t="str">
        <f t="shared" si="3"/>
        <v>Down</v>
      </c>
      <c r="Q199" s="13">
        <f t="shared" si="11"/>
        <v>-60</v>
      </c>
      <c r="R199" s="20">
        <v>80</v>
      </c>
      <c r="S199" t="str">
        <f t="shared" si="5"/>
        <v xml:space="preserve"> places</v>
      </c>
      <c r="U199" s="14"/>
      <c r="V199" s="14"/>
      <c r="W199" s="14"/>
    </row>
    <row r="200" spans="2:23" ht="15">
      <c r="B200" s="4">
        <v>196</v>
      </c>
      <c r="C200" s="5" t="s">
        <v>216</v>
      </c>
      <c r="D200" s="6" t="s">
        <v>37</v>
      </c>
      <c r="E200" s="7">
        <v>0.65126308980000003</v>
      </c>
      <c r="F200" s="8">
        <v>298</v>
      </c>
      <c r="G200" s="8">
        <v>809</v>
      </c>
      <c r="H200" s="9">
        <f t="shared" si="0"/>
        <v>0.72793020439659817</v>
      </c>
      <c r="J200" s="4">
        <v>175</v>
      </c>
      <c r="K200" s="5" t="s">
        <v>216</v>
      </c>
      <c r="L200" s="10">
        <v>0.84</v>
      </c>
      <c r="N200" s="18" t="str">
        <f t="shared" si="52"/>
        <v>Down 21 places</v>
      </c>
      <c r="O200" s="19">
        <f t="shared" si="53"/>
        <v>-0.18873691019999994</v>
      </c>
      <c r="P200" t="str">
        <f t="shared" si="3"/>
        <v>Down</v>
      </c>
      <c r="Q200" s="13">
        <f t="shared" si="11"/>
        <v>-21</v>
      </c>
      <c r="R200" s="20">
        <v>21</v>
      </c>
      <c r="S200" t="str">
        <f t="shared" si="5"/>
        <v xml:space="preserve"> places</v>
      </c>
      <c r="U200" s="14"/>
      <c r="V200" s="14"/>
      <c r="W200" s="14"/>
    </row>
    <row r="201" spans="2:23" ht="15">
      <c r="B201" s="4">
        <v>197</v>
      </c>
      <c r="C201" s="5" t="s">
        <v>217</v>
      </c>
      <c r="D201" s="6" t="s">
        <v>110</v>
      </c>
      <c r="E201" s="7">
        <v>0.60073497480000004</v>
      </c>
      <c r="F201" s="8">
        <v>372</v>
      </c>
      <c r="G201" s="8">
        <v>1929</v>
      </c>
      <c r="H201" s="9">
        <f t="shared" si="0"/>
        <v>0.78915677288792019</v>
      </c>
      <c r="J201" s="4">
        <v>185</v>
      </c>
      <c r="K201" s="5" t="s">
        <v>217</v>
      </c>
      <c r="L201" s="10">
        <v>0.62</v>
      </c>
      <c r="N201" s="18" t="str">
        <f t="shared" si="52"/>
        <v>Down 12 places</v>
      </c>
      <c r="O201" s="19">
        <f t="shared" si="53"/>
        <v>-1.9265025199999952E-2</v>
      </c>
      <c r="P201" t="str">
        <f t="shared" si="3"/>
        <v>Down</v>
      </c>
      <c r="Q201" s="13">
        <f t="shared" si="11"/>
        <v>-12</v>
      </c>
      <c r="R201" s="20">
        <v>12</v>
      </c>
      <c r="S201" t="str">
        <f t="shared" si="5"/>
        <v xml:space="preserve"> places</v>
      </c>
      <c r="U201" s="14"/>
      <c r="V201" s="14"/>
      <c r="W201" s="14"/>
    </row>
    <row r="202" spans="2:23" ht="15">
      <c r="B202" s="4">
        <v>198</v>
      </c>
      <c r="C202" s="5" t="s">
        <v>218</v>
      </c>
      <c r="D202" s="6" t="s">
        <v>13</v>
      </c>
      <c r="E202" s="7">
        <v>0.55845589309999999</v>
      </c>
      <c r="F202" s="8">
        <v>1368</v>
      </c>
      <c r="G202" s="8">
        <v>4378</v>
      </c>
      <c r="H202" s="9">
        <f t="shared" si="0"/>
        <v>0.84890155145911206</v>
      </c>
      <c r="J202" s="4">
        <v>142</v>
      </c>
      <c r="K202" s="5" t="s">
        <v>218</v>
      </c>
      <c r="L202" s="10">
        <v>1.4</v>
      </c>
      <c r="N202" s="18" t="str">
        <f t="shared" si="52"/>
        <v>Down 56 places</v>
      </c>
      <c r="O202" s="19">
        <f t="shared" si="53"/>
        <v>-0.84154410689999992</v>
      </c>
      <c r="P202" t="str">
        <f t="shared" si="3"/>
        <v>Down</v>
      </c>
      <c r="Q202" s="13">
        <f t="shared" si="11"/>
        <v>-56</v>
      </c>
      <c r="R202" s="20">
        <v>56</v>
      </c>
      <c r="S202" t="str">
        <f t="shared" si="5"/>
        <v xml:space="preserve"> places</v>
      </c>
      <c r="U202" s="14"/>
      <c r="V202" s="14"/>
      <c r="W202" s="14"/>
    </row>
    <row r="203" spans="2:23" ht="15">
      <c r="B203" s="4">
        <v>199</v>
      </c>
      <c r="C203" s="5" t="s">
        <v>219</v>
      </c>
      <c r="D203" s="6" t="s">
        <v>13</v>
      </c>
      <c r="E203" s="7">
        <v>0.48997890869999999</v>
      </c>
      <c r="F203" s="8">
        <v>135</v>
      </c>
      <c r="G203" s="8">
        <v>274</v>
      </c>
      <c r="H203" s="9">
        <f t="shared" si="0"/>
        <v>0.96753975662314895</v>
      </c>
      <c r="J203" s="4" t="s">
        <v>70</v>
      </c>
      <c r="K203" s="5" t="s">
        <v>219</v>
      </c>
      <c r="L203" s="21" t="s">
        <v>70</v>
      </c>
      <c r="N203" s="22" t="s">
        <v>71</v>
      </c>
      <c r="O203" s="23" t="s">
        <v>72</v>
      </c>
      <c r="P203" t="str">
        <f t="shared" si="3"/>
        <v>Up</v>
      </c>
      <c r="Q203" s="13" t="e">
        <f t="shared" si="11"/>
        <v>#VALUE!</v>
      </c>
      <c r="R203" s="13" t="e">
        <f>IF($J203=$B203,"–",$J203-$B203)</f>
        <v>#VALUE!</v>
      </c>
      <c r="S203" t="e">
        <f t="shared" si="5"/>
        <v>#VALUE!</v>
      </c>
      <c r="U203" s="14"/>
      <c r="V203" s="14"/>
      <c r="W203" s="14"/>
    </row>
    <row r="204" spans="2:23" ht="15">
      <c r="B204" s="4">
        <v>200</v>
      </c>
      <c r="C204" s="5" t="s">
        <v>220</v>
      </c>
      <c r="D204" s="6" t="s">
        <v>110</v>
      </c>
      <c r="E204" s="7">
        <v>0.30857289960000001</v>
      </c>
      <c r="F204" s="8">
        <v>4351</v>
      </c>
      <c r="G204" s="8">
        <v>6508</v>
      </c>
      <c r="H204" s="24">
        <v>1.5363425925925926</v>
      </c>
      <c r="I204" s="25"/>
      <c r="J204" s="4">
        <v>189</v>
      </c>
      <c r="K204" s="5" t="s">
        <v>220</v>
      </c>
      <c r="L204" s="21">
        <v>0.34</v>
      </c>
      <c r="N204" s="18" t="str">
        <f>IF(P204&lt;&gt;"No change",CONCATENATE(P204," ",R204,S204),"No change")</f>
        <v>Down 11 places</v>
      </c>
      <c r="O204" s="19">
        <f>E204-L204</f>
        <v>-3.1427100400000019E-2</v>
      </c>
      <c r="P204" t="str">
        <f t="shared" si="3"/>
        <v>Down</v>
      </c>
      <c r="Q204" s="13">
        <f t="shared" si="11"/>
        <v>-11</v>
      </c>
      <c r="R204" s="20">
        <v>11</v>
      </c>
      <c r="S204" t="str">
        <f t="shared" si="5"/>
        <v xml:space="preserve"> places</v>
      </c>
      <c r="U204" s="14"/>
      <c r="V204" s="14"/>
      <c r="W204" s="14"/>
    </row>
    <row r="205" spans="2:23" ht="15">
      <c r="C205" s="26" t="s">
        <v>221</v>
      </c>
      <c r="D205" s="26"/>
      <c r="E205" s="26" t="s">
        <v>222</v>
      </c>
      <c r="F205" s="26" t="s">
        <v>223</v>
      </c>
      <c r="G205" s="27">
        <f>SUM(G5:G204)</f>
        <v>163159746</v>
      </c>
      <c r="H205" s="28"/>
      <c r="J205" s="29"/>
      <c r="K205" s="26" t="s">
        <v>221</v>
      </c>
      <c r="L205" s="26" t="s">
        <v>224</v>
      </c>
      <c r="U205" s="14"/>
      <c r="V205" s="14"/>
      <c r="W205" s="14"/>
    </row>
    <row r="206" spans="2:23" ht="15">
      <c r="U206" s="14"/>
      <c r="V206" s="14"/>
      <c r="W206" s="14"/>
    </row>
    <row r="207" spans="2:23" ht="15">
      <c r="U207" s="14"/>
      <c r="V207" s="14"/>
      <c r="W207" s="14"/>
    </row>
    <row r="208" spans="2:23" ht="15">
      <c r="U208" s="14"/>
      <c r="V208" s="14"/>
      <c r="W208" s="14"/>
    </row>
    <row r="209" spans="21:23" ht="15">
      <c r="U209" s="14"/>
      <c r="V209" s="14"/>
      <c r="W209" s="14"/>
    </row>
    <row r="210" spans="21:23" ht="15">
      <c r="U210" s="14"/>
      <c r="V210" s="14"/>
      <c r="W210" s="14"/>
    </row>
    <row r="211" spans="21:23" ht="15">
      <c r="U211" s="14"/>
      <c r="V211" s="14"/>
      <c r="W211" s="14"/>
    </row>
    <row r="212" spans="21:23" ht="15">
      <c r="U212" s="14"/>
      <c r="V212" s="14"/>
      <c r="W212" s="14"/>
    </row>
    <row r="213" spans="21:23" ht="15">
      <c r="U213" s="14"/>
      <c r="V213" s="14"/>
      <c r="W213" s="14"/>
    </row>
    <row r="214" spans="21:23" ht="15">
      <c r="U214" s="14"/>
      <c r="V214" s="14"/>
      <c r="W214" s="14"/>
    </row>
    <row r="215" spans="21:23" ht="15">
      <c r="U215" s="14"/>
      <c r="V215" s="14"/>
      <c r="W215" s="14"/>
    </row>
    <row r="216" spans="21:23" ht="15">
      <c r="U216" s="14"/>
      <c r="V216" s="14"/>
      <c r="W216" s="14"/>
    </row>
    <row r="217" spans="21:23" ht="15">
      <c r="U217" s="14"/>
      <c r="V217" s="14"/>
      <c r="W217" s="14"/>
    </row>
    <row r="218" spans="21:23" ht="15">
      <c r="U218" s="14"/>
      <c r="V218" s="14"/>
      <c r="W218" s="14"/>
    </row>
    <row r="219" spans="21:23" ht="15">
      <c r="U219" s="14"/>
      <c r="V219" s="14"/>
      <c r="W219" s="14"/>
    </row>
    <row r="220" spans="21:23" ht="15">
      <c r="U220" s="14"/>
      <c r="V220" s="14"/>
      <c r="W220" s="14"/>
    </row>
    <row r="221" spans="21:23" ht="15">
      <c r="U221" s="14"/>
      <c r="V221" s="14"/>
      <c r="W221" s="14"/>
    </row>
    <row r="222" spans="21:23" ht="15">
      <c r="U222" s="14"/>
      <c r="V222" s="14"/>
      <c r="W222" s="14"/>
    </row>
    <row r="223" spans="21:23" ht="15">
      <c r="U223" s="14"/>
      <c r="V223" s="14"/>
      <c r="W223" s="14"/>
    </row>
    <row r="224" spans="21:23" ht="15">
      <c r="U224" s="14"/>
      <c r="V224" s="14"/>
      <c r="W224" s="14"/>
    </row>
    <row r="225" spans="21:23" ht="15">
      <c r="U225" s="14"/>
      <c r="V225" s="14"/>
      <c r="W225" s="14"/>
    </row>
    <row r="226" spans="21:23" ht="15">
      <c r="U226" s="14"/>
      <c r="V226" s="14"/>
      <c r="W226" s="14"/>
    </row>
    <row r="227" spans="21:23" ht="15">
      <c r="U227" s="14"/>
      <c r="V227" s="14"/>
      <c r="W227" s="14"/>
    </row>
    <row r="228" spans="21:23" ht="15">
      <c r="U228" s="14"/>
      <c r="V228" s="14"/>
      <c r="W228" s="14"/>
    </row>
    <row r="229" spans="21:23" ht="15">
      <c r="U229" s="14"/>
      <c r="V229" s="14"/>
      <c r="W229" s="14"/>
    </row>
    <row r="230" spans="21:23" ht="15">
      <c r="U230" s="14"/>
      <c r="V230" s="14"/>
      <c r="W230" s="14"/>
    </row>
    <row r="231" spans="21:23" ht="15">
      <c r="U231" s="14"/>
      <c r="V231" s="14"/>
      <c r="W231" s="14"/>
    </row>
    <row r="232" spans="21:23" ht="15">
      <c r="U232" s="14"/>
      <c r="V232" s="14"/>
      <c r="W232" s="14"/>
    </row>
    <row r="233" spans="21:23" ht="15">
      <c r="U233" s="14"/>
      <c r="V233" s="14"/>
      <c r="W233" s="14"/>
    </row>
    <row r="234" spans="21:23" ht="15">
      <c r="U234" s="14"/>
      <c r="V234" s="14"/>
      <c r="W234" s="14"/>
    </row>
    <row r="235" spans="21:23" ht="15">
      <c r="U235" s="14"/>
      <c r="V235" s="14"/>
      <c r="W235" s="14"/>
    </row>
    <row r="236" spans="21:23" ht="15">
      <c r="U236" s="14"/>
      <c r="V236" s="14"/>
      <c r="W236" s="14"/>
    </row>
    <row r="237" spans="21:23" ht="15">
      <c r="U237" s="14"/>
      <c r="V237" s="14"/>
      <c r="W237" s="14"/>
    </row>
    <row r="238" spans="21:23" ht="15">
      <c r="U238" s="14"/>
      <c r="V238" s="14"/>
      <c r="W238" s="14"/>
    </row>
    <row r="239" spans="21:23" ht="15">
      <c r="U239" s="14"/>
      <c r="V239" s="14"/>
      <c r="W239" s="14"/>
    </row>
    <row r="240" spans="21:23" ht="15">
      <c r="U240" s="14"/>
      <c r="V240" s="14"/>
      <c r="W240" s="14"/>
    </row>
    <row r="241" spans="21:23" ht="15">
      <c r="U241" s="14"/>
      <c r="V241" s="14"/>
      <c r="W241" s="14"/>
    </row>
    <row r="242" spans="21:23" ht="15">
      <c r="U242" s="14"/>
      <c r="V242" s="14"/>
      <c r="W242" s="14"/>
    </row>
    <row r="243" spans="21:23" ht="15">
      <c r="U243" s="14"/>
      <c r="V243" s="14"/>
      <c r="W243" s="14"/>
    </row>
    <row r="244" spans="21:23" ht="15">
      <c r="U244" s="14"/>
      <c r="V244" s="14"/>
      <c r="W244" s="14"/>
    </row>
    <row r="245" spans="21:23" ht="15">
      <c r="U245" s="14"/>
      <c r="V245" s="14"/>
      <c r="W245" s="14"/>
    </row>
    <row r="246" spans="21:23" ht="15">
      <c r="U246" s="14"/>
      <c r="V246" s="14"/>
      <c r="W246" s="14"/>
    </row>
    <row r="247" spans="21:23" ht="15">
      <c r="U247" s="14"/>
      <c r="V247" s="14"/>
      <c r="W247" s="14"/>
    </row>
    <row r="248" spans="21:23" ht="15">
      <c r="U248" s="14"/>
      <c r="V248" s="14"/>
      <c r="W248" s="14"/>
    </row>
    <row r="249" spans="21:23" ht="15">
      <c r="U249" s="14"/>
      <c r="V249" s="14"/>
      <c r="W249" s="14"/>
    </row>
    <row r="250" spans="21:23" ht="15">
      <c r="U250" s="14"/>
      <c r="V250" s="14"/>
      <c r="W250" s="14"/>
    </row>
    <row r="251" spans="21:23" ht="15">
      <c r="U251" s="14"/>
      <c r="V251" s="14"/>
      <c r="W251" s="14"/>
    </row>
    <row r="252" spans="21:23" ht="15">
      <c r="U252" s="14"/>
      <c r="V252" s="14"/>
      <c r="W252" s="14"/>
    </row>
  </sheetData>
  <autoFilter ref="A4:X252"/>
  <mergeCells count="4">
    <mergeCell ref="J3:L3"/>
    <mergeCell ref="N3:O3"/>
    <mergeCell ref="B3:H3"/>
    <mergeCell ref="B1:K1"/>
  </mergeCells>
  <hyperlinks>
    <hyperlink ref="B1" r:id="rId1"/>
    <hyperlink ref="C1" r:id="rId2" display="https://www.cable.co.uk/broadband/league/2018/"/>
    <hyperlink ref="D1" r:id="rId3" display="https://www.cable.co.uk/broadband/league/2018/"/>
    <hyperlink ref="E1" r:id="rId4" display="https://www.cable.co.uk/broadband/league/2018/"/>
    <hyperlink ref="F1" r:id="rId5" display="https://www.cable.co.uk/broadband/league/2018/"/>
    <hyperlink ref="G1" r:id="rId6" display="https://www.cable.co.uk/broadband/league/2018/"/>
    <hyperlink ref="H1" r:id="rId7" display="https://www.cable.co.uk/broadband/league/2018/"/>
    <hyperlink ref="I1" r:id="rId8" display="https://www.cable.co.uk/broadband/league/2018/"/>
    <hyperlink ref="J1" r:id="rId9" display="https://www.cable.co.uk/broadband/league/2018/"/>
    <hyperlink ref="K1" r:id="rId10" display="https://www.cable.co.uk/broadband/league/2018/"/>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2018 Worldwide Broadband Speed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 Howdle</cp:lastModifiedBy>
  <dcterms:modified xsi:type="dcterms:W3CDTF">2018-07-04T10:56:00Z</dcterms:modified>
</cp:coreProperties>
</file>